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65326" windowWidth="15105" windowHeight="11640" activeTab="0"/>
  </bookViews>
  <sheets>
    <sheet name="入力欄" sheetId="1" r:id="rId1"/>
    <sheet name="履歴書" sheetId="2" r:id="rId2"/>
    <sheet name="履歴書手書用" sheetId="3" r:id="rId3"/>
    <sheet name="【提出用】" sheetId="4" state="hidden" r:id="rId4"/>
    <sheet name="【提出用・年収無し】" sheetId="5" state="hidden" r:id="rId5"/>
    <sheet name="【CLIP用】" sheetId="6" state="hidden" r:id="rId6"/>
  </sheets>
  <definedNames>
    <definedName name="_xlnm.Print_Area" localSheetId="5">'【CLIP用】'!$A$1:$AF$62</definedName>
    <definedName name="_xlnm.Print_Area" localSheetId="3">'【提出用】'!$A$1:$AF$62</definedName>
    <definedName name="_xlnm.Print_Area" localSheetId="4">'【提出用・年収無し】'!$A$1:$AF$62</definedName>
    <definedName name="_xlnm.Print_Area" localSheetId="1">'履歴書'!$A$1:$AF$61</definedName>
    <definedName name="_xlnm.Print_Area" localSheetId="2">'履歴書手書用'!$A$1:$AF$61</definedName>
    <definedName name="Z_C85CA1FF_BEC6_465F_BE85_22B8FCC780F3_.wvu.Cols" localSheetId="5" hidden="1">'【CLIP用】'!#REF!</definedName>
    <definedName name="Z_C85CA1FF_BEC6_465F_BE85_22B8FCC780F3_.wvu.Cols" localSheetId="3" hidden="1">'【提出用】'!#REF!</definedName>
    <definedName name="Z_C85CA1FF_BEC6_465F_BE85_22B8FCC780F3_.wvu.Cols" localSheetId="4" hidden="1">'【提出用・年収無し】'!#REF!</definedName>
    <definedName name="Z_C85CA1FF_BEC6_465F_BE85_22B8FCC780F3_.wvu.Cols" localSheetId="1" hidden="1">'履歴書'!#REF!</definedName>
    <definedName name="Z_C85CA1FF_BEC6_465F_BE85_22B8FCC780F3_.wvu.Cols" localSheetId="2" hidden="1">'履歴書手書用'!#REF!</definedName>
    <definedName name="Z_C85CA1FF_BEC6_465F_BE85_22B8FCC780F3_.wvu.PrintArea" localSheetId="5" hidden="1">'【CLIP用】'!$A$1:$AG$57</definedName>
    <definedName name="Z_C85CA1FF_BEC6_465F_BE85_22B8FCC780F3_.wvu.PrintArea" localSheetId="3" hidden="1">'【提出用】'!$A$1:$AG$57</definedName>
    <definedName name="Z_C85CA1FF_BEC6_465F_BE85_22B8FCC780F3_.wvu.PrintArea" localSheetId="4" hidden="1">'【提出用・年収無し】'!$A$1:$AG$57</definedName>
    <definedName name="Z_C85CA1FF_BEC6_465F_BE85_22B8FCC780F3_.wvu.PrintArea" localSheetId="1" hidden="1">'履歴書'!$A$1:$AG$56</definedName>
    <definedName name="Z_C85CA1FF_BEC6_465F_BE85_22B8FCC780F3_.wvu.PrintArea" localSheetId="2" hidden="1">'履歴書手書用'!$A$1:$AG$56</definedName>
  </definedNames>
  <calcPr fullCalcOnLoad="1"/>
</workbook>
</file>

<file path=xl/sharedStrings.xml><?xml version="1.0" encoding="utf-8"?>
<sst xmlns="http://schemas.openxmlformats.org/spreadsheetml/2006/main" count="506" uniqueCount="201">
  <si>
    <t>性別</t>
  </si>
  <si>
    <t>生年月日</t>
  </si>
  <si>
    <t>年</t>
  </si>
  <si>
    <t>月</t>
  </si>
  <si>
    <t>日生</t>
  </si>
  <si>
    <t xml:space="preserve"> 日</t>
  </si>
  <si>
    <t>携帯</t>
  </si>
  <si>
    <t>駅</t>
  </si>
  <si>
    <t>分</t>
  </si>
  <si>
    <t>携帯アドレス</t>
  </si>
  <si>
    <t>月</t>
  </si>
  <si>
    <t>学歴</t>
  </si>
  <si>
    <t>雇用形態</t>
  </si>
  <si>
    <t>職歴</t>
  </si>
  <si>
    <t>備考（その他）</t>
  </si>
  <si>
    <t xml:space="preserve"> 年</t>
  </si>
  <si>
    <t xml:space="preserve">  月</t>
  </si>
  <si>
    <t>ＰＣアドレス</t>
  </si>
  <si>
    <t>正社員</t>
  </si>
  <si>
    <t>性別</t>
  </si>
  <si>
    <t>女性</t>
  </si>
  <si>
    <t>徒歩</t>
  </si>
  <si>
    <t>学校・学部・学科名など</t>
  </si>
  <si>
    <t>名称</t>
  </si>
  <si>
    <t>氏名</t>
  </si>
  <si>
    <t>年収</t>
  </si>
  <si>
    <t>住居区分</t>
  </si>
  <si>
    <t>残業手当</t>
  </si>
  <si>
    <t>生年月日</t>
  </si>
  <si>
    <t>携帯電話</t>
  </si>
  <si>
    <t>固定電話</t>
  </si>
  <si>
    <t>最寄の交通機関</t>
  </si>
  <si>
    <t>路線</t>
  </si>
  <si>
    <t>家族への伝言</t>
  </si>
  <si>
    <t>郵便番号</t>
  </si>
  <si>
    <t>入力例：141-0032</t>
  </si>
  <si>
    <t>大学</t>
  </si>
  <si>
    <t>高校</t>
  </si>
  <si>
    <t>その他</t>
  </si>
  <si>
    <t>入学月</t>
  </si>
  <si>
    <t>卒業月</t>
  </si>
  <si>
    <t>学校名・学部名・学科名など</t>
  </si>
  <si>
    <t>取得月</t>
  </si>
  <si>
    <t>資格名</t>
  </si>
  <si>
    <t>普通自動車免許</t>
  </si>
  <si>
    <t>家族構成</t>
  </si>
  <si>
    <t>配偶者</t>
  </si>
  <si>
    <t>扶養家族</t>
  </si>
  <si>
    <t>人</t>
  </si>
  <si>
    <t>姓</t>
  </si>
  <si>
    <t>名</t>
  </si>
  <si>
    <t>■連絡先</t>
  </si>
  <si>
    <t>■基本情報</t>
  </si>
  <si>
    <t>■学歴</t>
  </si>
  <si>
    <t>※自動入力した振り仮名が間違い</t>
  </si>
  <si>
    <t>の場合は手入力してください。</t>
  </si>
  <si>
    <t>■その他</t>
  </si>
  <si>
    <t>■資格・免許</t>
  </si>
  <si>
    <t>一人暮らし</t>
  </si>
  <si>
    <t>家族と同居</t>
  </si>
  <si>
    <t>実家</t>
  </si>
  <si>
    <t>寮・社宅</t>
  </si>
  <si>
    <t>有り</t>
  </si>
  <si>
    <t>無し</t>
  </si>
  <si>
    <t>可</t>
  </si>
  <si>
    <t>不可</t>
  </si>
  <si>
    <t>●</t>
  </si>
  <si>
    <t>趣味・スポーツ</t>
  </si>
  <si>
    <t>現在の就業状況</t>
  </si>
  <si>
    <t>経験社数</t>
  </si>
  <si>
    <t>社名</t>
  </si>
  <si>
    <t>従業員数</t>
  </si>
  <si>
    <t>事業内容</t>
  </si>
  <si>
    <t>勤務期間</t>
  </si>
  <si>
    <t>社名①</t>
  </si>
  <si>
    <t>現在または直近企業の給与</t>
  </si>
  <si>
    <t>月収</t>
  </si>
  <si>
    <t>万</t>
  </si>
  <si>
    <t>年間賞与</t>
  </si>
  <si>
    <t>月収のうちの各種手当</t>
  </si>
  <si>
    <t>住宅手当</t>
  </si>
  <si>
    <t>扶養手当</t>
  </si>
  <si>
    <t>月　～</t>
  </si>
  <si>
    <t>↓就業中の場合はブランク</t>
  </si>
  <si>
    <t>社名②</t>
  </si>
  <si>
    <t>社名③</t>
  </si>
  <si>
    <t>社名④</t>
  </si>
  <si>
    <t>社名⑤</t>
  </si>
  <si>
    <t>社名⑥</t>
  </si>
  <si>
    <t>社名⑦</t>
  </si>
  <si>
    <t>社名⑧</t>
  </si>
  <si>
    <t>社名⑨</t>
  </si>
  <si>
    <t>社名⑩</t>
  </si>
  <si>
    <t>■現在の年収・就業状況</t>
  </si>
  <si>
    <t>■勤務先の情報（新しい会社から記載）</t>
  </si>
  <si>
    <t>■希望条件</t>
  </si>
  <si>
    <t>希望勤務地</t>
  </si>
  <si>
    <t>希望年収</t>
  </si>
  <si>
    <t>その他希望条件</t>
  </si>
  <si>
    <t>契約社員</t>
  </si>
  <si>
    <t>アルバイト</t>
  </si>
  <si>
    <t>派遣社員</t>
  </si>
  <si>
    <t>主な職務・役職</t>
  </si>
  <si>
    <t>入力例：1973/3/25</t>
  </si>
  <si>
    <t>住所</t>
  </si>
  <si>
    <t>備考
（その他）</t>
  </si>
  <si>
    <t>普通自動車
免許</t>
  </si>
  <si>
    <t>希望条件</t>
  </si>
  <si>
    <t>希望勤務地</t>
  </si>
  <si>
    <t>社</t>
  </si>
  <si>
    <t>経験社数</t>
  </si>
  <si>
    <t>現職中</t>
  </si>
  <si>
    <t>離職中</t>
  </si>
  <si>
    <t>事業
内容</t>
  </si>
  <si>
    <t>勤務
期間</t>
  </si>
  <si>
    <t>雇用
形態</t>
  </si>
  <si>
    <t>セイ</t>
  </si>
  <si>
    <t>メイ</t>
  </si>
  <si>
    <t>PCアドレス</t>
  </si>
  <si>
    <t>主な仕事内容・役職</t>
  </si>
  <si>
    <t>入学年月</t>
  </si>
  <si>
    <t>卒業年月</t>
  </si>
  <si>
    <t>その他手当</t>
  </si>
  <si>
    <t>取得年月</t>
  </si>
  <si>
    <t>ヶ月）</t>
  </si>
  <si>
    <t>男性</t>
  </si>
  <si>
    <t>備考</t>
  </si>
  <si>
    <t>履　歴　書</t>
  </si>
  <si>
    <t>転居を伴う転勤の可否</t>
  </si>
  <si>
    <t>転勤可</t>
  </si>
  <si>
    <t>転勤不可</t>
  </si>
  <si>
    <t>条件によっては可</t>
  </si>
  <si>
    <t>****</t>
  </si>
  <si>
    <t>**-****-****</t>
  </si>
  <si>
    <t>***-****-****</t>
  </si>
  <si>
    <t>*****@***.**</t>
  </si>
  <si>
    <t>***</t>
  </si>
  <si>
    <t>その他手当</t>
  </si>
  <si>
    <t>カナ</t>
  </si>
  <si>
    <t>家族構成</t>
  </si>
  <si>
    <t>配偶者</t>
  </si>
  <si>
    <t>満</t>
  </si>
  <si>
    <t>才</t>
  </si>
  <si>
    <t>-</t>
  </si>
  <si>
    <t>ＴＥＬ</t>
  </si>
  <si>
    <t>最寄の交通機関</t>
  </si>
  <si>
    <t>ＰＣアドレス</t>
  </si>
  <si>
    <t>免許・資格等</t>
  </si>
  <si>
    <t>～</t>
  </si>
  <si>
    <t>（</t>
  </si>
  <si>
    <t>住所３</t>
  </si>
  <si>
    <t>都道府県(住所1)</t>
  </si>
  <si>
    <t>市区町村(住所2)</t>
  </si>
  <si>
    <t>■その他特記事項（転職理由や転職にあたっての条件がございましたらご記載ください）</t>
  </si>
  <si>
    <t>入力が完了しましたら、「履歴書」シートをご確認ください。</t>
  </si>
  <si>
    <t>入学年（西暦）</t>
  </si>
  <si>
    <t>卒業年（西暦）</t>
  </si>
  <si>
    <t>取得年（西暦）</t>
  </si>
  <si>
    <t>年（西暦）</t>
  </si>
  <si>
    <t>【履歴書入力フォーム】このページに入力した内容が「履歴書」シートに反映されます。</t>
  </si>
  <si>
    <t>業務委託</t>
  </si>
  <si>
    <t>個人事業</t>
  </si>
  <si>
    <t>希望年収について補足</t>
  </si>
  <si>
    <t>パート</t>
  </si>
  <si>
    <t>※まず卒業年から入力を始めてください。</t>
  </si>
  <si>
    <t>　 入学年は一般的な経過年数で自動入力されますが、違っている場合は直接入力してください。</t>
  </si>
  <si>
    <t>バス</t>
  </si>
  <si>
    <t>自転車</t>
  </si>
  <si>
    <t>自家用車</t>
  </si>
  <si>
    <t>その他、趣味・スポーツなど</t>
  </si>
  <si>
    <t>直近の3社を記載※4社目以降がある場合は職務経歴書に記載致します。</t>
  </si>
  <si>
    <r>
      <t>その他特記事項</t>
    </r>
    <r>
      <rPr>
        <sz val="8"/>
        <rFont val="ＭＳ Ｐゴシック"/>
        <family val="3"/>
      </rPr>
      <t>（転職理由や転職にあたっての条件等）</t>
    </r>
  </si>
  <si>
    <t>希望年収
※手取り年収ではなく総支給額を記載</t>
  </si>
  <si>
    <t xml:space="preserve">現職または　
直近就業企業の給与
※手取り年収ではなく総支給額を記載
※月収・年収に各種手当を含む
</t>
  </si>
  <si>
    <t>■PC</t>
  </si>
  <si>
    <t>ビジネスでの経験</t>
  </si>
  <si>
    <t>OAスキル</t>
  </si>
  <si>
    <t>Word</t>
  </si>
  <si>
    <t>Excel</t>
  </si>
  <si>
    <t>PowerPoint</t>
  </si>
  <si>
    <t>Illustrator</t>
  </si>
  <si>
    <t>Photoshop</t>
  </si>
  <si>
    <t>ポートフォリオサイト</t>
  </si>
  <si>
    <t>鴨川市</t>
  </si>
  <si>
    <t>君津市</t>
  </si>
  <si>
    <t>木更津市</t>
  </si>
  <si>
    <t>館山市</t>
  </si>
  <si>
    <t>計算式が組める</t>
  </si>
  <si>
    <t>関数が組める</t>
  </si>
  <si>
    <t>マクロが組める</t>
  </si>
  <si>
    <t>Illustrator</t>
  </si>
  <si>
    <t>Photoshop</t>
  </si>
  <si>
    <t>Exｃel</t>
  </si>
  <si>
    <t>PowerPoint</t>
  </si>
  <si>
    <t>Outlook</t>
  </si>
  <si>
    <t>Outlook</t>
  </si>
  <si>
    <t>入力程度</t>
  </si>
  <si>
    <t>写真を重ねて下さい</t>
  </si>
  <si>
    <t>オレンジ色背景箇所は記入必須箇所です。記入漏れの無いようにして下さい。</t>
  </si>
  <si>
    <t>大学院</t>
  </si>
  <si>
    <t>「履歴書」シートのオレンジ色背景欄は記入必須ですが、非該当項目は入力時点でオレンジ色が消えます。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</si>
</sst>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_ "/>
    <numFmt numFmtId="181" formatCode="0.0_);[Red]\(0.0\)"/>
    <numFmt numFmtId="182" formatCode="General&quot;人&quot;"/>
    <numFmt numFmtId="183" formatCode="yyyy"/>
    <numFmt numFmtId="184" formatCode="dd"/>
    <numFmt numFmtId="185" formatCode="mm"/>
    <numFmt numFmtId="186" formatCode="[$€-2]\ #,##0.00_);[Red]\([$€-2]\ #,##0.00\)"/>
  </numFmts>
  <fonts count="46">
    <font>
      <sz val="11"/>
      <name val="ＭＳ Ｐ明朝"/>
      <family val="1"/>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9"/>
      <name val="ＭＳ Ｐゴシック"/>
      <family val="3"/>
    </font>
    <font>
      <sz val="13"/>
      <name val="ＭＳ Ｐゴシック"/>
      <family val="3"/>
    </font>
    <font>
      <b/>
      <sz val="14"/>
      <name val="ＭＳ Ｐゴシック"/>
      <family val="3"/>
    </font>
    <font>
      <sz val="12"/>
      <color indexed="9"/>
      <name val="HG創英角ｺﾞｼｯｸUB"/>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indexed="9"/>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dashed"/>
    </border>
    <border>
      <left style="hair"/>
      <right style="hair"/>
      <top style="thin"/>
      <bottom style="dashed"/>
    </border>
    <border>
      <left style="thin"/>
      <right style="hair"/>
      <top style="dashed"/>
      <bottom style="dashed"/>
    </border>
    <border>
      <left style="hair"/>
      <right style="hair"/>
      <top style="dashed"/>
      <bottom style="dashed"/>
    </border>
    <border>
      <left style="thin"/>
      <right style="hair"/>
      <top style="dashed"/>
      <bottom style="thin"/>
    </border>
    <border>
      <left style="hair"/>
      <right style="hair"/>
      <top style="dashed"/>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style="hair"/>
      <bottom style="hair"/>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double"/>
    </border>
    <border>
      <left style="hair"/>
      <right style="thin"/>
      <top style="hair"/>
      <bottom style="hair"/>
    </border>
    <border>
      <left style="hair"/>
      <right style="thin"/>
      <top style="hair"/>
      <bottom style="dotted"/>
    </border>
    <border>
      <left style="hair"/>
      <right style="thin"/>
      <top>
        <color indexed="63"/>
      </top>
      <bottom style="hair"/>
    </border>
    <border>
      <left style="hair"/>
      <right style="thin"/>
      <top style="hair"/>
      <bottom style="thin"/>
    </border>
    <border>
      <left>
        <color indexed="63"/>
      </left>
      <right>
        <color indexed="63"/>
      </right>
      <top>
        <color indexed="63"/>
      </top>
      <bottom style="hair"/>
    </border>
    <border>
      <left style="hair"/>
      <right>
        <color indexed="63"/>
      </right>
      <top>
        <color indexed="63"/>
      </top>
      <bottom style="hair"/>
    </border>
    <border>
      <left style="thin"/>
      <right>
        <color indexed="63"/>
      </right>
      <top>
        <color indexed="63"/>
      </top>
      <bottom style="hair"/>
    </border>
    <border>
      <left style="hair"/>
      <right style="hair"/>
      <top style="thin"/>
      <bottom style="dotted"/>
    </border>
    <border>
      <left style="hair"/>
      <right style="hair"/>
      <top style="dotted"/>
      <bottom style="dotted"/>
    </border>
    <border>
      <left style="thin"/>
      <right style="hair"/>
      <top style="thin"/>
      <bottom style="dotted"/>
    </border>
    <border>
      <left style="thin"/>
      <right style="hair"/>
      <top style="dotted"/>
      <bottom style="dotted"/>
    </border>
    <border>
      <left>
        <color indexed="63"/>
      </left>
      <right style="hair"/>
      <top style="hair"/>
      <bottom style="hair"/>
    </border>
    <border>
      <left style="thin"/>
      <right>
        <color indexed="63"/>
      </right>
      <top style="thin"/>
      <bottom style="thin"/>
    </border>
    <border>
      <left style="hair"/>
      <right style="thin"/>
      <top style="dashed"/>
      <bottom style="thin"/>
    </border>
    <border>
      <left style="hair"/>
      <right style="thin"/>
      <top style="dashed"/>
      <bottom style="dashed"/>
    </border>
    <border>
      <left style="thin"/>
      <right>
        <color indexed="63"/>
      </right>
      <top>
        <color indexed="63"/>
      </top>
      <bottom>
        <color indexed="63"/>
      </bottom>
    </border>
    <border>
      <left style="thin"/>
      <right>
        <color indexed="63"/>
      </right>
      <top style="dotted"/>
      <bottom style="thin"/>
    </border>
    <border>
      <left>
        <color indexed="63"/>
      </left>
      <right style="thin"/>
      <top style="dotted"/>
      <bottom style="thin"/>
    </border>
    <border>
      <left style="hair"/>
      <right style="thin"/>
      <top style="thin"/>
      <bottom style="dashed"/>
    </border>
    <border>
      <left style="hair"/>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style="thin"/>
      <top style="thin"/>
      <bottom style="dotted"/>
    </border>
    <border>
      <left style="hair"/>
      <right>
        <color indexed="63"/>
      </right>
      <top style="thin"/>
      <bottom style="dotted"/>
    </border>
    <border>
      <left>
        <color indexed="63"/>
      </left>
      <right>
        <color indexed="63"/>
      </right>
      <top style="thin"/>
      <bottom style="dotted"/>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hair"/>
      <right>
        <color indexed="63"/>
      </right>
      <top style="thin"/>
      <bottom style="thin"/>
    </border>
    <border>
      <left style="thin"/>
      <right>
        <color indexed="63"/>
      </right>
      <top style="thin"/>
      <bottom style="hair"/>
    </border>
    <border>
      <left>
        <color indexed="63"/>
      </left>
      <right style="hair"/>
      <top style="thin"/>
      <bottom style="hair"/>
    </border>
    <border>
      <left style="hair"/>
      <right>
        <color indexed="63"/>
      </right>
      <top style="hair"/>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color indexed="63"/>
      </bottom>
    </border>
    <border>
      <left>
        <color indexed="63"/>
      </left>
      <right style="hair"/>
      <top>
        <color indexed="63"/>
      </top>
      <bottom style="thin"/>
    </border>
    <border>
      <left>
        <color indexed="63"/>
      </left>
      <right style="hair"/>
      <top style="thin"/>
      <bottom style="thin"/>
    </border>
    <border>
      <left style="hair"/>
      <right>
        <color indexed="63"/>
      </right>
      <top style="thin"/>
      <bottom style="hair"/>
    </border>
    <border>
      <left>
        <color indexed="63"/>
      </left>
      <right style="thin"/>
      <top style="thin"/>
      <bottom style="hair"/>
    </border>
    <border>
      <left style="thin"/>
      <right style="thin"/>
      <top style="thin"/>
      <bottom style="hair"/>
    </border>
    <border>
      <left style="thin"/>
      <right style="hair"/>
      <top style="hair"/>
      <bottom>
        <color indexed="63"/>
      </bottom>
    </border>
    <border>
      <left style="thin"/>
      <right style="hair"/>
      <top>
        <color indexed="63"/>
      </top>
      <bottom style="thin"/>
    </border>
    <border>
      <left>
        <color indexed="63"/>
      </left>
      <right style="thin"/>
      <top style="hair"/>
      <bottom>
        <color indexed="63"/>
      </bottom>
    </border>
    <border>
      <left style="hair"/>
      <right>
        <color indexed="63"/>
      </right>
      <top>
        <color indexed="63"/>
      </top>
      <bottom style="thin"/>
    </border>
    <border>
      <left style="thin"/>
      <right style="hair"/>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color indexed="63"/>
      </left>
      <right style="thin"/>
      <top style="thin"/>
      <bottom style="double"/>
    </border>
    <border>
      <left style="thin"/>
      <right style="hair"/>
      <top style="hair"/>
      <bottom style="hair"/>
    </border>
    <border>
      <left style="thin"/>
      <right style="hair"/>
      <top>
        <color indexed="63"/>
      </top>
      <bottom style="hair"/>
    </border>
    <border>
      <left style="hair"/>
      <right>
        <color indexed="63"/>
      </right>
      <top>
        <color indexed="63"/>
      </top>
      <bottom style="double"/>
    </border>
    <border>
      <left>
        <color indexed="63"/>
      </left>
      <right style="hair"/>
      <top>
        <color indexed="63"/>
      </top>
      <bottom style="double"/>
    </border>
    <border>
      <left style="thin"/>
      <right>
        <color indexed="63"/>
      </right>
      <top style="hair"/>
      <bottom style="hair"/>
    </border>
    <border>
      <left style="thin"/>
      <right style="hair"/>
      <top>
        <color indexed="63"/>
      </top>
      <bottom>
        <color indexed="63"/>
      </bottom>
    </border>
    <border>
      <left style="thin"/>
      <right style="hair"/>
      <top style="hair"/>
      <bottom style="thin"/>
    </border>
    <border>
      <left style="hair"/>
      <right style="hair"/>
      <top style="hair"/>
      <bottom style="thin"/>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color indexed="63"/>
      </left>
      <right style="hair"/>
      <top style="thin"/>
      <bottom>
        <color indexed="63"/>
      </bottom>
    </border>
    <border>
      <left style="hair"/>
      <right>
        <color indexed="63"/>
      </right>
      <top style="thin"/>
      <bottom>
        <color indexed="63"/>
      </bottom>
    </border>
    <border>
      <left style="hair"/>
      <right style="hair"/>
      <top style="hair"/>
      <bottom style="dotted"/>
    </border>
    <border>
      <left style="thin"/>
      <right>
        <color indexed="63"/>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430">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0" xfId="0" applyNumberFormat="1" applyFont="1" applyAlignment="1">
      <alignment vertical="center"/>
    </xf>
    <xf numFmtId="0" fontId="3" fillId="0" borderId="0" xfId="0" applyFont="1" applyAlignment="1">
      <alignment horizontal="lef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0" fillId="0" borderId="0" xfId="0" applyFont="1" applyAlignment="1">
      <alignment vertical="center"/>
    </xf>
    <xf numFmtId="0" fontId="7" fillId="34" borderId="19" xfId="0" applyNumberFormat="1" applyFont="1" applyFill="1" applyBorder="1" applyAlignment="1">
      <alignment horizontal="center" vertical="center" shrinkToFit="1"/>
    </xf>
    <xf numFmtId="0" fontId="7" fillId="0" borderId="0" xfId="0" applyNumberFormat="1" applyFont="1" applyAlignment="1">
      <alignment vertical="center"/>
    </xf>
    <xf numFmtId="0" fontId="7" fillId="0" borderId="0" xfId="0" applyNumberFormat="1" applyFont="1" applyAlignment="1">
      <alignment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0" xfId="0" applyFont="1" applyAlignment="1">
      <alignment vertical="center"/>
    </xf>
    <xf numFmtId="0" fontId="7" fillId="0" borderId="22"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0" xfId="0" applyNumberFormat="1" applyFont="1" applyBorder="1" applyAlignment="1">
      <alignment horizontal="left" vertical="center"/>
    </xf>
    <xf numFmtId="0" fontId="7" fillId="0" borderId="23"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0" borderId="0" xfId="0" applyNumberFormat="1" applyFont="1" applyBorder="1" applyAlignment="1">
      <alignment vertical="center" shrinkToFit="1"/>
    </xf>
    <xf numFmtId="0" fontId="7" fillId="0" borderId="25"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33" xfId="0" applyNumberFormat="1" applyFont="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0" borderId="35" xfId="0" applyFont="1" applyBorder="1" applyAlignment="1">
      <alignment vertical="center"/>
    </xf>
    <xf numFmtId="0" fontId="7" fillId="0" borderId="35" xfId="0" applyNumberFormat="1" applyFont="1" applyFill="1" applyBorder="1" applyAlignment="1">
      <alignment horizontal="left" vertical="center" shrinkToFit="1"/>
    </xf>
    <xf numFmtId="0" fontId="7" fillId="0" borderId="36" xfId="0" applyNumberFormat="1" applyFont="1" applyFill="1" applyBorder="1" applyAlignment="1">
      <alignment horizontal="left" vertical="center" shrinkToFit="1"/>
    </xf>
    <xf numFmtId="0" fontId="7" fillId="0" borderId="32" xfId="0" applyNumberFormat="1" applyFont="1" applyFill="1" applyBorder="1" applyAlignment="1">
      <alignment horizontal="left" vertical="center" shrinkToFit="1"/>
    </xf>
    <xf numFmtId="0" fontId="7" fillId="0" borderId="0" xfId="0" applyFont="1" applyBorder="1" applyAlignment="1">
      <alignment vertical="center"/>
    </xf>
    <xf numFmtId="0" fontId="7" fillId="0" borderId="37" xfId="0" applyNumberFormat="1" applyFont="1" applyFill="1" applyBorder="1" applyAlignment="1">
      <alignment horizontal="left" vertical="center" shrinkToFit="1"/>
    </xf>
    <xf numFmtId="0" fontId="7" fillId="0" borderId="38" xfId="0" applyNumberFormat="1" applyFont="1" applyFill="1" applyBorder="1" applyAlignment="1">
      <alignment horizontal="center" vertical="center" shrinkToFit="1"/>
    </xf>
    <xf numFmtId="0" fontId="7" fillId="0" borderId="39" xfId="0" applyNumberFormat="1" applyFont="1" applyFill="1" applyBorder="1" applyAlignment="1">
      <alignment horizontal="center" vertical="center" shrinkToFit="1"/>
    </xf>
    <xf numFmtId="0" fontId="7" fillId="0" borderId="40" xfId="0" applyNumberFormat="1" applyFont="1" applyFill="1" applyBorder="1" applyAlignment="1">
      <alignment horizontal="center" vertical="center" shrinkToFit="1"/>
    </xf>
    <xf numFmtId="0" fontId="7" fillId="0" borderId="41" xfId="0" applyNumberFormat="1" applyFont="1" applyFill="1" applyBorder="1" applyAlignment="1">
      <alignment horizontal="center" vertical="center" shrinkToFit="1"/>
    </xf>
    <xf numFmtId="0" fontId="7" fillId="0" borderId="42" xfId="0" applyNumberFormat="1" applyFont="1" applyBorder="1" applyAlignment="1">
      <alignment horizontal="center" vertical="center" shrinkToFit="1"/>
    </xf>
    <xf numFmtId="0" fontId="7" fillId="0" borderId="0" xfId="0" applyFont="1" applyAlignment="1">
      <alignment/>
    </xf>
    <xf numFmtId="185" fontId="7" fillId="0" borderId="20" xfId="0" applyNumberFormat="1" applyFont="1" applyBorder="1" applyAlignment="1">
      <alignment horizontal="center" vertical="center" shrinkToFit="1"/>
    </xf>
    <xf numFmtId="184" fontId="7" fillId="0" borderId="20" xfId="0" applyNumberFormat="1" applyFont="1" applyBorder="1" applyAlignment="1">
      <alignment horizontal="center" vertical="center" shrinkToFit="1"/>
    </xf>
    <xf numFmtId="14" fontId="7" fillId="0" borderId="0" xfId="0" applyNumberFormat="1" applyFont="1" applyAlignment="1">
      <alignment vertical="center"/>
    </xf>
    <xf numFmtId="0" fontId="7" fillId="0" borderId="43" xfId="0" applyNumberFormat="1" applyFont="1" applyBorder="1" applyAlignment="1">
      <alignment vertical="center" shrinkToFit="1"/>
    </xf>
    <xf numFmtId="0" fontId="7" fillId="0" borderId="42" xfId="0" applyNumberFormat="1" applyFont="1" applyBorder="1" applyAlignment="1">
      <alignment vertical="center" shrinkToFit="1"/>
    </xf>
    <xf numFmtId="0" fontId="7" fillId="0" borderId="42" xfId="0" applyNumberFormat="1" applyFont="1" applyFill="1" applyBorder="1" applyAlignment="1">
      <alignment horizontal="center" vertical="center" shrinkToFit="1"/>
    </xf>
    <xf numFmtId="0" fontId="7" fillId="0" borderId="42" xfId="0" applyNumberFormat="1" applyFont="1" applyFill="1" applyBorder="1" applyAlignment="1">
      <alignment horizontal="left" vertical="center" shrinkToFit="1"/>
    </xf>
    <xf numFmtId="0" fontId="7" fillId="0" borderId="44" xfId="0" applyNumberFormat="1" applyFont="1" applyBorder="1" applyAlignment="1">
      <alignment vertical="center" shrinkToFit="1"/>
    </xf>
    <xf numFmtId="0" fontId="10" fillId="35" borderId="0" xfId="0" applyFont="1" applyFill="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1"/>
    </xf>
    <xf numFmtId="14" fontId="3" fillId="0" borderId="0" xfId="0" applyNumberFormat="1" applyFont="1" applyAlignment="1">
      <alignment vertical="center"/>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6" borderId="47" xfId="0" applyFont="1" applyFill="1" applyBorder="1" applyAlignment="1">
      <alignment vertical="center"/>
    </xf>
    <xf numFmtId="0" fontId="3" fillId="36" borderId="45" xfId="0" applyFont="1" applyFill="1" applyBorder="1" applyAlignment="1">
      <alignment vertical="center"/>
    </xf>
    <xf numFmtId="0" fontId="3" fillId="36" borderId="48" xfId="0" applyFont="1" applyFill="1" applyBorder="1" applyAlignment="1">
      <alignment vertical="center"/>
    </xf>
    <xf numFmtId="0" fontId="3" fillId="36" borderId="46" xfId="0" applyFont="1" applyFill="1" applyBorder="1" applyAlignment="1">
      <alignment vertical="center"/>
    </xf>
    <xf numFmtId="0" fontId="3" fillId="0" borderId="0" xfId="0" applyFont="1" applyAlignment="1">
      <alignment vertical="center" shrinkToFit="1"/>
    </xf>
    <xf numFmtId="0" fontId="3" fillId="0" borderId="0" xfId="0" applyFont="1" applyAlignment="1">
      <alignment horizontal="left" vertical="center" indent="1" shrinkToFit="1"/>
    </xf>
    <xf numFmtId="0" fontId="7" fillId="0" borderId="49" xfId="0" applyNumberFormat="1" applyFont="1" applyBorder="1" applyAlignment="1">
      <alignment horizontal="left" vertical="center" shrinkToFit="1"/>
    </xf>
    <xf numFmtId="0" fontId="3" fillId="33" borderId="10" xfId="0" applyFont="1" applyFill="1" applyBorder="1" applyAlignment="1">
      <alignment vertical="center" shrinkToFit="1"/>
    </xf>
    <xf numFmtId="0" fontId="7" fillId="0" borderId="0" xfId="0" applyFont="1" applyFill="1" applyAlignment="1">
      <alignment/>
    </xf>
    <xf numFmtId="0" fontId="7" fillId="0" borderId="0" xfId="0" applyFont="1" applyFill="1" applyAlignment="1">
      <alignment vertical="center"/>
    </xf>
    <xf numFmtId="0" fontId="3" fillId="33" borderId="50"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16" xfId="0" applyFont="1" applyFill="1" applyBorder="1" applyAlignment="1">
      <alignment vertical="center"/>
    </xf>
    <xf numFmtId="0" fontId="3" fillId="33" borderId="51" xfId="0" applyFont="1" applyFill="1" applyBorder="1" applyAlignment="1">
      <alignment vertical="center"/>
    </xf>
    <xf numFmtId="0" fontId="3" fillId="33" borderId="14" xfId="0" applyFont="1" applyFill="1" applyBorder="1" applyAlignment="1">
      <alignment vertical="center"/>
    </xf>
    <xf numFmtId="0" fontId="3" fillId="33" borderId="52" xfId="0" applyFont="1" applyFill="1" applyBorder="1" applyAlignment="1">
      <alignment vertical="center"/>
    </xf>
    <xf numFmtId="0" fontId="5" fillId="33" borderId="50" xfId="43" applyFill="1" applyBorder="1" applyAlignment="1" applyProtection="1">
      <alignment horizontal="left" vertical="center"/>
      <protection/>
    </xf>
    <xf numFmtId="0" fontId="3" fillId="33" borderId="25" xfId="0" applyFont="1" applyFill="1" applyBorder="1" applyAlignment="1">
      <alignment horizontal="left" vertical="center"/>
    </xf>
    <xf numFmtId="0" fontId="3" fillId="0" borderId="53" xfId="0" applyFont="1" applyBorder="1" applyAlignment="1">
      <alignment horizontal="center" vertical="center"/>
    </xf>
    <xf numFmtId="0" fontId="3" fillId="0" borderId="23" xfId="0" applyFont="1" applyBorder="1" applyAlignment="1">
      <alignment horizontal="center" vertical="center"/>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12" xfId="0" applyFont="1" applyFill="1" applyBorder="1" applyAlignment="1">
      <alignment vertical="center"/>
    </xf>
    <xf numFmtId="0" fontId="3" fillId="33" borderId="56" xfId="0" applyFont="1" applyFill="1" applyBorder="1" applyAlignment="1">
      <alignment vertical="center"/>
    </xf>
    <xf numFmtId="49" fontId="3" fillId="33" borderId="50"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0" fontId="3" fillId="33" borderId="57" xfId="0" applyFont="1" applyFill="1" applyBorder="1" applyAlignment="1">
      <alignment vertical="center"/>
    </xf>
    <xf numFmtId="0" fontId="3" fillId="33" borderId="58" xfId="0" applyFont="1" applyFill="1" applyBorder="1" applyAlignment="1">
      <alignment vertical="center"/>
    </xf>
    <xf numFmtId="0" fontId="3" fillId="33" borderId="59" xfId="0" applyFont="1" applyFill="1" applyBorder="1" applyAlignment="1">
      <alignment vertical="center"/>
    </xf>
    <xf numFmtId="0" fontId="0" fillId="0" borderId="23" xfId="0" applyBorder="1" applyAlignment="1">
      <alignment/>
    </xf>
    <xf numFmtId="0" fontId="3" fillId="33" borderId="60" xfId="0" applyFont="1" applyFill="1" applyBorder="1" applyAlignment="1">
      <alignment horizontal="left" vertical="center"/>
    </xf>
    <xf numFmtId="0" fontId="3" fillId="33" borderId="61" xfId="0" applyFont="1" applyFill="1" applyBorder="1" applyAlignment="1">
      <alignment horizontal="left" vertical="center"/>
    </xf>
    <xf numFmtId="0" fontId="3" fillId="33" borderId="62" xfId="0" applyFont="1" applyFill="1" applyBorder="1" applyAlignment="1">
      <alignment vertical="center"/>
    </xf>
    <xf numFmtId="0" fontId="3" fillId="33" borderId="63" xfId="0" applyFont="1" applyFill="1" applyBorder="1" applyAlignment="1">
      <alignment vertical="center"/>
    </xf>
    <xf numFmtId="0" fontId="3" fillId="33" borderId="61" xfId="0" applyFont="1" applyFill="1" applyBorder="1" applyAlignment="1">
      <alignment vertical="center"/>
    </xf>
    <xf numFmtId="14" fontId="3" fillId="33" borderId="50" xfId="0" applyNumberFormat="1" applyFont="1" applyFill="1" applyBorder="1" applyAlignment="1">
      <alignment horizontal="left" vertical="center"/>
    </xf>
    <xf numFmtId="0" fontId="3" fillId="33" borderId="64"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65" xfId="0" applyFont="1" applyFill="1" applyBorder="1" applyAlignment="1">
      <alignment horizontal="left" vertical="center"/>
    </xf>
    <xf numFmtId="0" fontId="3" fillId="33" borderId="66" xfId="0" applyFont="1" applyFill="1" applyBorder="1" applyAlignment="1">
      <alignment horizontal="left" vertical="center"/>
    </xf>
    <xf numFmtId="0" fontId="3" fillId="33" borderId="10" xfId="0" applyFont="1" applyFill="1" applyBorder="1" applyAlignment="1">
      <alignment vertical="center"/>
    </xf>
    <xf numFmtId="0" fontId="3" fillId="33" borderId="50"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67" xfId="0" applyFont="1" applyFill="1" applyBorder="1" applyAlignment="1">
      <alignment horizontal="left" vertical="center"/>
    </xf>
    <xf numFmtId="0" fontId="7" fillId="0" borderId="33" xfId="0" applyNumberFormat="1" applyFont="1" applyBorder="1" applyAlignment="1">
      <alignment horizontal="center" vertical="center" shrinkToFit="1"/>
    </xf>
    <xf numFmtId="0" fontId="7" fillId="0" borderId="28" xfId="0" applyNumberFormat="1" applyFont="1" applyBorder="1" applyAlignment="1">
      <alignment horizontal="center" vertical="center" shrinkToFit="1"/>
    </xf>
    <xf numFmtId="0" fontId="7" fillId="0" borderId="29" xfId="0" applyNumberFormat="1" applyFont="1" applyBorder="1" applyAlignment="1">
      <alignment horizontal="center" vertical="center" shrinkToFit="1"/>
    </xf>
    <xf numFmtId="0" fontId="7" fillId="34" borderId="68" xfId="0" applyFont="1" applyFill="1" applyBorder="1" applyAlignment="1">
      <alignment horizontal="center" vertical="center"/>
    </xf>
    <xf numFmtId="0" fontId="7" fillId="34" borderId="69" xfId="0" applyFont="1" applyFill="1" applyBorder="1" applyAlignment="1">
      <alignment horizontal="center" vertical="center"/>
    </xf>
    <xf numFmtId="0" fontId="7" fillId="34" borderId="70" xfId="0" applyFont="1" applyFill="1" applyBorder="1" applyAlignment="1">
      <alignment horizontal="center" vertical="center"/>
    </xf>
    <xf numFmtId="0" fontId="7" fillId="34" borderId="71"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72"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42"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33" xfId="0" applyNumberFormat="1" applyFont="1" applyFill="1" applyBorder="1" applyAlignment="1">
      <alignment horizontal="center" vertical="center" shrinkToFit="1"/>
    </xf>
    <xf numFmtId="0" fontId="7" fillId="34" borderId="28" xfId="0" applyNumberFormat="1" applyFont="1" applyFill="1" applyBorder="1" applyAlignment="1">
      <alignment horizontal="center" vertical="center" shrinkToFit="1"/>
    </xf>
    <xf numFmtId="0" fontId="7" fillId="34" borderId="49" xfId="0" applyNumberFormat="1" applyFont="1" applyFill="1" applyBorder="1" applyAlignment="1">
      <alignment horizontal="center" vertical="center" shrinkToFit="1"/>
    </xf>
    <xf numFmtId="0" fontId="7" fillId="34" borderId="33"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49" xfId="0" applyFont="1" applyFill="1" applyBorder="1" applyAlignment="1">
      <alignment horizontal="center" vertical="center"/>
    </xf>
    <xf numFmtId="0" fontId="7" fillId="25" borderId="64" xfId="0" applyNumberFormat="1" applyFont="1" applyFill="1" applyBorder="1" applyAlignment="1">
      <alignment horizontal="center" vertical="center" shrinkToFit="1"/>
    </xf>
    <xf numFmtId="0" fontId="7" fillId="25" borderId="20" xfId="0" applyNumberFormat="1" applyFont="1" applyFill="1" applyBorder="1" applyAlignment="1">
      <alignment horizontal="center" vertical="center" shrinkToFit="1"/>
    </xf>
    <xf numFmtId="0" fontId="7" fillId="25" borderId="21" xfId="0" applyNumberFormat="1" applyFont="1" applyFill="1" applyBorder="1" applyAlignment="1">
      <alignment horizontal="center" vertical="center" shrinkToFit="1"/>
    </xf>
    <xf numFmtId="0" fontId="7" fillId="25" borderId="53" xfId="0" applyNumberFormat="1" applyFont="1" applyFill="1" applyBorder="1" applyAlignment="1">
      <alignment horizontal="center" vertical="center" shrinkToFit="1"/>
    </xf>
    <xf numFmtId="0" fontId="7" fillId="25" borderId="0" xfId="0" applyNumberFormat="1" applyFont="1" applyFill="1" applyBorder="1" applyAlignment="1">
      <alignment horizontal="center" vertical="center" shrinkToFit="1"/>
    </xf>
    <xf numFmtId="0" fontId="7" fillId="25" borderId="23" xfId="0" applyNumberFormat="1" applyFont="1" applyFill="1" applyBorder="1" applyAlignment="1">
      <alignment horizontal="center" vertical="center" shrinkToFit="1"/>
    </xf>
    <xf numFmtId="0" fontId="7" fillId="25" borderId="73" xfId="0" applyNumberFormat="1" applyFont="1" applyFill="1" applyBorder="1" applyAlignment="1">
      <alignment horizontal="center" vertical="center" shrinkToFit="1"/>
    </xf>
    <xf numFmtId="0" fontId="7" fillId="25" borderId="74" xfId="0" applyNumberFormat="1" applyFont="1" applyFill="1" applyBorder="1" applyAlignment="1">
      <alignment horizontal="center" vertical="center" shrinkToFit="1"/>
    </xf>
    <xf numFmtId="0" fontId="7" fillId="25" borderId="37" xfId="0" applyNumberFormat="1" applyFont="1" applyFill="1" applyBorder="1" applyAlignment="1">
      <alignment horizontal="center" vertical="center" shrinkToFit="1"/>
    </xf>
    <xf numFmtId="0" fontId="7" fillId="34" borderId="43" xfId="0" applyNumberFormat="1" applyFont="1" applyFill="1" applyBorder="1" applyAlignment="1">
      <alignment horizontal="center" vertical="center" shrinkToFit="1"/>
    </xf>
    <xf numFmtId="0" fontId="7" fillId="34" borderId="42" xfId="0" applyNumberFormat="1" applyFont="1" applyFill="1" applyBorder="1" applyAlignment="1">
      <alignment horizontal="center" vertical="center" shrinkToFit="1"/>
    </xf>
    <xf numFmtId="0" fontId="7" fillId="34" borderId="32" xfId="0" applyNumberFormat="1" applyFont="1" applyFill="1" applyBorder="1" applyAlignment="1">
      <alignment horizontal="center" vertical="center" shrinkToFit="1"/>
    </xf>
    <xf numFmtId="0" fontId="7" fillId="0" borderId="43" xfId="0" applyNumberFormat="1" applyFont="1" applyBorder="1" applyAlignment="1">
      <alignment horizontal="left" vertical="center" shrinkToFit="1"/>
    </xf>
    <xf numFmtId="0" fontId="7" fillId="0" borderId="42"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75" xfId="0" applyNumberFormat="1" applyFont="1" applyBorder="1" applyAlignment="1">
      <alignment horizontal="center" vertical="center" shrinkToFit="1"/>
    </xf>
    <xf numFmtId="0" fontId="7" fillId="0" borderId="25"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34" borderId="76" xfId="0" applyNumberFormat="1" applyFont="1" applyFill="1" applyBorder="1" applyAlignment="1">
      <alignment horizontal="center" vertical="center" shrinkToFit="1"/>
    </xf>
    <xf numFmtId="0" fontId="7" fillId="34" borderId="22" xfId="0" applyNumberFormat="1" applyFont="1" applyFill="1" applyBorder="1" applyAlignment="1">
      <alignment horizontal="center" vertical="center" shrinkToFit="1"/>
    </xf>
    <xf numFmtId="0" fontId="7" fillId="34" borderId="77" xfId="0" applyNumberFormat="1" applyFont="1" applyFill="1" applyBorder="1" applyAlignment="1">
      <alignment horizontal="center" vertical="center" shrinkToFit="1"/>
    </xf>
    <xf numFmtId="0" fontId="7" fillId="0" borderId="43" xfId="0" applyNumberFormat="1" applyFont="1" applyBorder="1" applyAlignment="1">
      <alignment horizontal="center" vertical="center" shrinkToFit="1"/>
    </xf>
    <xf numFmtId="0" fontId="7" fillId="0" borderId="42" xfId="0" applyNumberFormat="1" applyFont="1" applyBorder="1" applyAlignment="1">
      <alignment horizontal="center" vertical="center" shrinkToFit="1"/>
    </xf>
    <xf numFmtId="0" fontId="7" fillId="0" borderId="32" xfId="0" applyNumberFormat="1" applyFont="1" applyBorder="1" applyAlignment="1">
      <alignment horizontal="center" vertical="center" shrinkToFit="1"/>
    </xf>
    <xf numFmtId="0" fontId="7" fillId="0" borderId="78"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7" fillId="0" borderId="36" xfId="0" applyNumberFormat="1" applyFont="1" applyBorder="1" applyAlignment="1">
      <alignment horizontal="center" vertical="center" shrinkToFit="1"/>
    </xf>
    <xf numFmtId="0" fontId="7" fillId="0" borderId="25" xfId="0" applyNumberFormat="1" applyFont="1" applyBorder="1" applyAlignment="1">
      <alignment horizontal="right" vertical="center" shrinkToFit="1"/>
    </xf>
    <xf numFmtId="0" fontId="7" fillId="34" borderId="79" xfId="0" applyNumberFormat="1" applyFont="1" applyFill="1" applyBorder="1" applyAlignment="1">
      <alignment horizontal="center" vertical="center" shrinkToFit="1"/>
    </xf>
    <xf numFmtId="0" fontId="7" fillId="34" borderId="80" xfId="0" applyNumberFormat="1" applyFont="1" applyFill="1" applyBorder="1" applyAlignment="1">
      <alignment horizontal="center" vertical="center" shrinkToFit="1"/>
    </xf>
    <xf numFmtId="0" fontId="7" fillId="34" borderId="81" xfId="0" applyNumberFormat="1" applyFont="1" applyFill="1" applyBorder="1" applyAlignment="1">
      <alignment horizontal="center" vertical="center" shrinkToFit="1"/>
    </xf>
    <xf numFmtId="0" fontId="7" fillId="0" borderId="82" xfId="0" applyNumberFormat="1" applyFont="1" applyBorder="1" applyAlignment="1">
      <alignment horizontal="right" vertical="center" shrinkToFit="1"/>
    </xf>
    <xf numFmtId="0" fontId="7" fillId="0" borderId="69" xfId="0" applyNumberFormat="1" applyFont="1" applyBorder="1" applyAlignment="1">
      <alignment horizontal="right" vertical="center" shrinkToFit="1"/>
    </xf>
    <xf numFmtId="0" fontId="7" fillId="34" borderId="44" xfId="0" applyNumberFormat="1" applyFont="1" applyFill="1" applyBorder="1" applyAlignment="1">
      <alignment horizontal="center" vertical="center" shrinkToFit="1"/>
    </xf>
    <xf numFmtId="0" fontId="7" fillId="34" borderId="31" xfId="0" applyNumberFormat="1" applyFont="1" applyFill="1" applyBorder="1" applyAlignment="1">
      <alignment horizontal="center" vertical="center" shrinkToFit="1"/>
    </xf>
    <xf numFmtId="0" fontId="7" fillId="0" borderId="65"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34" borderId="65" xfId="0" applyNumberFormat="1" applyFont="1" applyFill="1" applyBorder="1" applyAlignment="1">
      <alignment horizontal="center" vertical="center" shrinkToFit="1"/>
    </xf>
    <xf numFmtId="0" fontId="7" fillId="34" borderId="24" xfId="0" applyNumberFormat="1" applyFont="1" applyFill="1" applyBorder="1" applyAlignment="1">
      <alignment horizontal="center" vertical="center" shrinkToFit="1"/>
    </xf>
    <xf numFmtId="0" fontId="7" fillId="34" borderId="83" xfId="0" applyNumberFormat="1" applyFont="1" applyFill="1" applyBorder="1" applyAlignment="1">
      <alignment horizontal="center" vertical="center" shrinkToFit="1"/>
    </xf>
    <xf numFmtId="0" fontId="7" fillId="34" borderId="50" xfId="0" applyNumberFormat="1" applyFont="1" applyFill="1" applyBorder="1" applyAlignment="1">
      <alignment horizontal="center" vertical="center" shrinkToFit="1"/>
    </xf>
    <xf numFmtId="0" fontId="7" fillId="34" borderId="25" xfId="0" applyNumberFormat="1" applyFont="1" applyFill="1" applyBorder="1" applyAlignment="1">
      <alignment horizontal="center" vertical="center" shrinkToFit="1"/>
    </xf>
    <xf numFmtId="0" fontId="7" fillId="34" borderId="84" xfId="0" applyNumberFormat="1" applyFont="1" applyFill="1" applyBorder="1" applyAlignment="1">
      <alignment horizontal="center" vertical="center" shrinkToFit="1"/>
    </xf>
    <xf numFmtId="183" fontId="7" fillId="0" borderId="64" xfId="0" applyNumberFormat="1" applyFont="1" applyBorder="1" applyAlignment="1">
      <alignment horizontal="center" vertical="center" shrinkToFit="1"/>
    </xf>
    <xf numFmtId="183" fontId="7" fillId="0" borderId="20" xfId="0" applyNumberFormat="1" applyFont="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85" xfId="0" applyNumberFormat="1" applyFont="1" applyBorder="1" applyAlignment="1">
      <alignment horizontal="center" vertical="center" shrinkToFit="1"/>
    </xf>
    <xf numFmtId="0" fontId="7" fillId="0" borderId="86" xfId="0" applyNumberFormat="1" applyFont="1" applyBorder="1" applyAlignment="1">
      <alignment horizontal="center" vertical="center" shrinkToFit="1"/>
    </xf>
    <xf numFmtId="0" fontId="7" fillId="34" borderId="86" xfId="0" applyNumberFormat="1" applyFont="1" applyFill="1" applyBorder="1" applyAlignment="1">
      <alignment horizontal="center" vertical="center" shrinkToFit="1"/>
    </xf>
    <xf numFmtId="0" fontId="7" fillId="34" borderId="87" xfId="0" applyNumberFormat="1" applyFont="1" applyFill="1" applyBorder="1" applyAlignment="1">
      <alignment horizontal="center" vertical="center" shrinkToFit="1"/>
    </xf>
    <xf numFmtId="0" fontId="7" fillId="0" borderId="75" xfId="0" applyNumberFormat="1" applyFont="1" applyBorder="1" applyAlignment="1">
      <alignment horizontal="right" vertical="center" shrinkToFit="1"/>
    </xf>
    <xf numFmtId="0" fontId="7" fillId="34" borderId="88" xfId="0" applyNumberFormat="1" applyFont="1" applyFill="1" applyBorder="1" applyAlignment="1">
      <alignment horizontal="center" vertical="center" textRotation="255" shrinkToFit="1"/>
    </xf>
    <xf numFmtId="0" fontId="7" fillId="34" borderId="89" xfId="0" applyNumberFormat="1" applyFont="1" applyFill="1" applyBorder="1" applyAlignment="1">
      <alignment horizontal="center" vertical="center" textRotation="255" shrinkToFit="1"/>
    </xf>
    <xf numFmtId="0" fontId="7" fillId="0" borderId="49" xfId="0" applyNumberFormat="1" applyFont="1" applyBorder="1" applyAlignment="1">
      <alignment horizontal="center" vertical="center" shrinkToFit="1"/>
    </xf>
    <xf numFmtId="0" fontId="7" fillId="0" borderId="34" xfId="0" applyNumberFormat="1" applyFont="1" applyBorder="1" applyAlignment="1">
      <alignment horizontal="center" vertical="center" shrinkToFit="1"/>
    </xf>
    <xf numFmtId="0" fontId="7" fillId="0" borderId="68" xfId="0" applyNumberFormat="1" applyFont="1" applyBorder="1" applyAlignment="1">
      <alignment horizontal="center" vertical="center" shrinkToFit="1"/>
    </xf>
    <xf numFmtId="0" fontId="7" fillId="0" borderId="69" xfId="0" applyNumberFormat="1" applyFont="1" applyBorder="1" applyAlignment="1">
      <alignment horizontal="center" vertical="center" shrinkToFit="1"/>
    </xf>
    <xf numFmtId="0" fontId="7" fillId="0" borderId="90" xfId="0" applyNumberFormat="1" applyFont="1" applyBorder="1" applyAlignment="1">
      <alignment horizontal="center" vertical="center" shrinkToFit="1"/>
    </xf>
    <xf numFmtId="0" fontId="7" fillId="0" borderId="91" xfId="0" applyNumberFormat="1" applyFont="1" applyBorder="1" applyAlignment="1">
      <alignment horizontal="center" vertical="center" shrinkToFit="1"/>
    </xf>
    <xf numFmtId="0" fontId="7" fillId="0" borderId="66" xfId="0" applyNumberFormat="1" applyFont="1" applyBorder="1" applyAlignment="1">
      <alignment horizontal="center" vertical="center" shrinkToFit="1"/>
    </xf>
    <xf numFmtId="0" fontId="7" fillId="0" borderId="91" xfId="0" applyNumberFormat="1" applyFont="1" applyBorder="1" applyAlignment="1">
      <alignment horizontal="left" vertical="center" shrinkToFit="1"/>
    </xf>
    <xf numFmtId="0" fontId="7" fillId="0" borderId="24" xfId="0" applyNumberFormat="1" applyFont="1" applyBorder="1" applyAlignment="1">
      <alignment horizontal="left" vertical="center" shrinkToFit="1"/>
    </xf>
    <xf numFmtId="0" fontId="7" fillId="0" borderId="66" xfId="0" applyNumberFormat="1" applyFont="1" applyBorder="1" applyAlignment="1">
      <alignment horizontal="left" vertical="center" shrinkToFit="1"/>
    </xf>
    <xf numFmtId="0" fontId="7" fillId="34" borderId="92" xfId="0" applyNumberFormat="1" applyFont="1" applyFill="1" applyBorder="1" applyAlignment="1">
      <alignment horizontal="center" vertical="center" textRotation="255" shrinkToFit="1"/>
    </xf>
    <xf numFmtId="0" fontId="7" fillId="37" borderId="22" xfId="0" applyNumberFormat="1" applyFont="1" applyFill="1" applyBorder="1" applyAlignment="1">
      <alignment horizontal="center" vertical="center" shrinkToFit="1"/>
    </xf>
    <xf numFmtId="0" fontId="7" fillId="34" borderId="93" xfId="0" applyNumberFormat="1" applyFont="1" applyFill="1" applyBorder="1" applyAlignment="1">
      <alignment horizontal="center" vertical="center" shrinkToFit="1"/>
    </xf>
    <xf numFmtId="0" fontId="7" fillId="34" borderId="94" xfId="0" applyNumberFormat="1" applyFont="1" applyFill="1" applyBorder="1" applyAlignment="1">
      <alignment horizontal="center" vertical="center" shrinkToFit="1"/>
    </xf>
    <xf numFmtId="0" fontId="7" fillId="34" borderId="95" xfId="0" applyNumberFormat="1" applyFont="1" applyFill="1" applyBorder="1" applyAlignment="1">
      <alignment horizontal="center" vertical="center" shrinkToFit="1"/>
    </xf>
    <xf numFmtId="0" fontId="7" fillId="0" borderId="96" xfId="43" applyNumberFormat="1" applyFont="1" applyBorder="1" applyAlignment="1" applyProtection="1">
      <alignment horizontal="center" vertical="center" shrinkToFit="1"/>
      <protection/>
    </xf>
    <xf numFmtId="0" fontId="7" fillId="0" borderId="94" xfId="43" applyNumberFormat="1" applyFont="1" applyBorder="1" applyAlignment="1" applyProtection="1">
      <alignment horizontal="center" vertical="center" shrinkToFit="1"/>
      <protection/>
    </xf>
    <xf numFmtId="0" fontId="7" fillId="0" borderId="96" xfId="0" applyNumberFormat="1" applyFont="1" applyBorder="1" applyAlignment="1">
      <alignment horizontal="center" vertical="center" shrinkToFit="1"/>
    </xf>
    <xf numFmtId="0" fontId="7" fillId="0" borderId="94" xfId="0" applyNumberFormat="1" applyFont="1" applyBorder="1" applyAlignment="1">
      <alignment horizontal="center" vertical="center" shrinkToFit="1"/>
    </xf>
    <xf numFmtId="0" fontId="7" fillId="0" borderId="97" xfId="0" applyNumberFormat="1" applyFont="1" applyBorder="1" applyAlignment="1">
      <alignment horizontal="center" vertical="center" shrinkToFit="1"/>
    </xf>
    <xf numFmtId="0" fontId="7" fillId="0" borderId="98"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82" xfId="0" applyNumberFormat="1" applyFont="1" applyBorder="1" applyAlignment="1">
      <alignment horizontal="left" vertical="top" wrapText="1"/>
    </xf>
    <xf numFmtId="0" fontId="7" fillId="0" borderId="69" xfId="0" applyNumberFormat="1" applyFont="1" applyBorder="1" applyAlignment="1">
      <alignment horizontal="left" vertical="top" wrapText="1"/>
    </xf>
    <xf numFmtId="0" fontId="7" fillId="0" borderId="90" xfId="0" applyNumberFormat="1" applyFont="1" applyBorder="1" applyAlignment="1">
      <alignment horizontal="left" vertical="top" wrapText="1"/>
    </xf>
    <xf numFmtId="0" fontId="7" fillId="0" borderId="53"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23" xfId="0" applyNumberFormat="1" applyFont="1" applyBorder="1" applyAlignment="1">
      <alignment horizontal="left" vertical="top" wrapText="1"/>
    </xf>
    <xf numFmtId="0" fontId="7" fillId="0" borderId="73" xfId="0" applyNumberFormat="1" applyFont="1" applyBorder="1" applyAlignment="1">
      <alignment horizontal="left" vertical="top" wrapText="1"/>
    </xf>
    <xf numFmtId="0" fontId="7" fillId="0" borderId="74" xfId="0" applyNumberFormat="1" applyFont="1" applyBorder="1" applyAlignment="1">
      <alignment horizontal="left" vertical="top" wrapText="1"/>
    </xf>
    <xf numFmtId="0" fontId="7" fillId="0" borderId="37" xfId="0" applyNumberFormat="1" applyFont="1" applyBorder="1" applyAlignment="1">
      <alignment horizontal="left" vertical="top" wrapText="1"/>
    </xf>
    <xf numFmtId="0" fontId="7" fillId="0" borderId="99"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center" vertical="center" shrinkToFit="1"/>
    </xf>
    <xf numFmtId="0" fontId="7" fillId="0" borderId="68" xfId="0" applyNumberFormat="1" applyFont="1" applyBorder="1" applyAlignment="1">
      <alignment horizontal="center" vertical="top" wrapText="1"/>
    </xf>
    <xf numFmtId="0" fontId="7" fillId="0" borderId="69" xfId="0" applyNumberFormat="1" applyFont="1" applyBorder="1" applyAlignment="1">
      <alignment horizontal="center" vertical="top" wrapText="1"/>
    </xf>
    <xf numFmtId="0" fontId="7" fillId="0" borderId="90" xfId="0" applyNumberFormat="1" applyFont="1" applyBorder="1" applyAlignment="1">
      <alignment horizontal="center" vertical="top" wrapText="1"/>
    </xf>
    <xf numFmtId="0" fontId="7" fillId="0" borderId="100" xfId="0" applyNumberFormat="1" applyFont="1" applyBorder="1" applyAlignment="1">
      <alignment horizontal="center" vertical="top" wrapText="1"/>
    </xf>
    <xf numFmtId="0" fontId="7" fillId="0" borderId="74" xfId="0" applyNumberFormat="1" applyFont="1" applyBorder="1" applyAlignment="1">
      <alignment horizontal="center" vertical="top" wrapText="1"/>
    </xf>
    <xf numFmtId="0" fontId="7" fillId="0" borderId="37" xfId="0" applyNumberFormat="1" applyFont="1" applyBorder="1" applyAlignment="1">
      <alignment horizontal="center" vertical="top" wrapText="1"/>
    </xf>
    <xf numFmtId="0" fontId="7" fillId="34" borderId="82" xfId="0" applyNumberFormat="1" applyFont="1" applyFill="1" applyBorder="1" applyAlignment="1">
      <alignment horizontal="center" vertical="center" shrinkToFit="1"/>
    </xf>
    <xf numFmtId="0" fontId="7" fillId="34" borderId="69" xfId="0" applyNumberFormat="1" applyFont="1" applyFill="1" applyBorder="1" applyAlignment="1">
      <alignment horizontal="center" vertical="center" shrinkToFit="1"/>
    </xf>
    <xf numFmtId="0" fontId="7" fillId="34" borderId="70" xfId="0" applyNumberFormat="1" applyFont="1" applyFill="1" applyBorder="1" applyAlignment="1">
      <alignment horizontal="center" vertical="center" shrinkToFit="1"/>
    </xf>
    <xf numFmtId="0" fontId="7" fillId="34" borderId="73" xfId="0" applyNumberFormat="1" applyFont="1" applyFill="1" applyBorder="1" applyAlignment="1">
      <alignment horizontal="center" vertical="center" shrinkToFit="1"/>
    </xf>
    <xf numFmtId="0" fontId="7" fillId="34" borderId="74" xfId="0" applyNumberFormat="1" applyFont="1" applyFill="1" applyBorder="1" applyAlignment="1">
      <alignment horizontal="center" vertical="center" shrinkToFit="1"/>
    </xf>
    <xf numFmtId="0" fontId="7" fillId="34" borderId="101" xfId="0" applyNumberFormat="1" applyFont="1" applyFill="1" applyBorder="1" applyAlignment="1">
      <alignment horizontal="center" vertical="center" shrinkToFit="1"/>
    </xf>
    <xf numFmtId="0" fontId="7" fillId="34" borderId="44" xfId="58" applyNumberFormat="1" applyFont="1" applyFill="1" applyBorder="1" applyAlignment="1">
      <alignment horizontal="center" vertical="center" shrinkToFit="1"/>
    </xf>
    <xf numFmtId="0" fontId="7" fillId="34" borderId="42" xfId="58" applyNumberFormat="1" applyFont="1" applyFill="1" applyBorder="1" applyAlignment="1">
      <alignment horizontal="center" vertical="center" shrinkToFit="1"/>
    </xf>
    <xf numFmtId="0" fontId="7" fillId="34" borderId="32" xfId="58" applyNumberFormat="1" applyFont="1" applyFill="1" applyBorder="1" applyAlignment="1">
      <alignment horizontal="center" vertical="center" shrinkToFit="1"/>
    </xf>
    <xf numFmtId="0" fontId="7" fillId="34" borderId="102" xfId="0" applyNumberFormat="1" applyFont="1" applyFill="1" applyBorder="1" applyAlignment="1">
      <alignment horizontal="center" vertical="center" shrinkToFit="1"/>
    </xf>
    <xf numFmtId="0" fontId="7" fillId="34" borderId="29" xfId="0" applyNumberFormat="1" applyFont="1" applyFill="1" applyBorder="1" applyAlignment="1">
      <alignment horizontal="center" vertical="center" shrinkToFit="1"/>
    </xf>
    <xf numFmtId="0" fontId="7" fillId="34" borderId="103" xfId="0" applyNumberFormat="1" applyFont="1" applyFill="1" applyBorder="1" applyAlignment="1">
      <alignment horizontal="center" vertical="center" textRotation="255" shrinkToFit="1"/>
    </xf>
    <xf numFmtId="0" fontId="7" fillId="34" borderId="99" xfId="0" applyNumberFormat="1" applyFont="1" applyFill="1" applyBorder="1" applyAlignment="1">
      <alignment horizontal="center" vertical="center" textRotation="255" shrinkToFit="1"/>
    </xf>
    <xf numFmtId="0" fontId="7" fillId="0" borderId="102" xfId="0" applyNumberFormat="1" applyFont="1" applyBorder="1" applyAlignment="1">
      <alignment horizontal="center" vertical="center" shrinkToFit="1"/>
    </xf>
    <xf numFmtId="0" fontId="7" fillId="0" borderId="33" xfId="0" applyNumberFormat="1" applyFont="1" applyBorder="1" applyAlignment="1">
      <alignment horizontal="left"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0" borderId="68" xfId="0" applyNumberFormat="1" applyFont="1" applyFill="1" applyBorder="1" applyAlignment="1">
      <alignment horizontal="center" vertical="center" shrinkToFit="1"/>
    </xf>
    <xf numFmtId="0" fontId="7" fillId="0" borderId="90" xfId="0" applyNumberFormat="1" applyFont="1" applyFill="1" applyBorder="1" applyAlignment="1">
      <alignment horizontal="center" vertical="center" shrinkToFit="1"/>
    </xf>
    <xf numFmtId="0" fontId="7" fillId="0" borderId="100" xfId="0" applyNumberFormat="1" applyFont="1" applyFill="1" applyBorder="1" applyAlignment="1">
      <alignment horizontal="center" vertical="center" shrinkToFit="1"/>
    </xf>
    <xf numFmtId="0" fontId="7" fillId="0" borderId="37" xfId="0" applyNumberFormat="1" applyFont="1" applyFill="1" applyBorder="1" applyAlignment="1">
      <alignment horizontal="center" vertical="center" shrinkToFit="1"/>
    </xf>
    <xf numFmtId="0" fontId="7" fillId="34" borderId="53" xfId="0" applyNumberFormat="1" applyFont="1" applyFill="1" applyBorder="1" applyAlignment="1">
      <alignment horizontal="center" vertical="center" wrapText="1" shrinkToFit="1"/>
    </xf>
    <xf numFmtId="0" fontId="7" fillId="34" borderId="0" xfId="0" applyNumberFormat="1" applyFont="1" applyFill="1" applyBorder="1" applyAlignment="1">
      <alignment horizontal="center" vertical="center" wrapText="1" shrinkToFit="1"/>
    </xf>
    <xf numFmtId="0" fontId="7" fillId="34" borderId="72" xfId="0" applyNumberFormat="1" applyFont="1" applyFill="1" applyBorder="1" applyAlignment="1">
      <alignment horizontal="center" vertical="center" wrapText="1" shrinkToFit="1"/>
    </xf>
    <xf numFmtId="0" fontId="7" fillId="34" borderId="73" xfId="0" applyNumberFormat="1" applyFont="1" applyFill="1" applyBorder="1" applyAlignment="1">
      <alignment horizontal="center" vertical="center" wrapText="1" shrinkToFit="1"/>
    </xf>
    <xf numFmtId="0" fontId="7" fillId="34" borderId="74" xfId="0" applyNumberFormat="1" applyFont="1" applyFill="1" applyBorder="1" applyAlignment="1">
      <alignment horizontal="center" vertical="center" wrapText="1" shrinkToFit="1"/>
    </xf>
    <xf numFmtId="0" fontId="7" fillId="34" borderId="101" xfId="0" applyNumberFormat="1" applyFont="1" applyFill="1" applyBorder="1" applyAlignment="1">
      <alignment horizontal="center" vertical="center" wrapText="1" shrinkToFit="1"/>
    </xf>
    <xf numFmtId="0" fontId="7" fillId="34" borderId="104" xfId="0" applyNumberFormat="1" applyFont="1" applyFill="1" applyBorder="1" applyAlignment="1">
      <alignment horizontal="center" vertical="center" shrinkToFit="1"/>
    </xf>
    <xf numFmtId="0" fontId="7" fillId="34" borderId="105" xfId="0" applyNumberFormat="1" applyFont="1" applyFill="1" applyBorder="1" applyAlignment="1">
      <alignment horizontal="center" vertical="center" shrinkToFit="1"/>
    </xf>
    <xf numFmtId="0" fontId="7" fillId="0" borderId="78" xfId="0" applyNumberFormat="1" applyFont="1" applyFill="1" applyBorder="1" applyAlignment="1">
      <alignment horizontal="center" vertical="center" shrinkToFit="1"/>
    </xf>
    <xf numFmtId="0" fontId="7" fillId="0" borderId="35" xfId="0" applyNumberFormat="1" applyFont="1" applyFill="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34" borderId="78" xfId="0" applyNumberFormat="1" applyFont="1" applyFill="1" applyBorder="1" applyAlignment="1">
      <alignment horizontal="center" vertical="center" shrinkToFit="1"/>
    </xf>
    <xf numFmtId="0" fontId="7" fillId="34" borderId="35" xfId="0" applyNumberFormat="1" applyFont="1" applyFill="1" applyBorder="1" applyAlignment="1">
      <alignment horizontal="center" vertical="center" shrinkToFit="1"/>
    </xf>
    <xf numFmtId="0" fontId="7" fillId="0" borderId="105" xfId="0" applyNumberFormat="1" applyFont="1" applyFill="1" applyBorder="1" applyAlignment="1">
      <alignment vertical="center" shrinkToFit="1"/>
    </xf>
    <xf numFmtId="0" fontId="7" fillId="0" borderId="78" xfId="0" applyNumberFormat="1" applyFont="1" applyFill="1" applyBorder="1" applyAlignment="1">
      <alignment vertical="center" shrinkToFit="1"/>
    </xf>
    <xf numFmtId="0" fontId="7" fillId="34" borderId="68" xfId="0" applyNumberFormat="1" applyFont="1" applyFill="1" applyBorder="1" applyAlignment="1">
      <alignment horizontal="center" vertical="center" wrapText="1" shrinkToFit="1"/>
    </xf>
    <xf numFmtId="0" fontId="7" fillId="34" borderId="100" xfId="0" applyNumberFormat="1" applyFont="1" applyFill="1" applyBorder="1" applyAlignment="1">
      <alignment horizontal="center" vertical="center" shrinkToFit="1"/>
    </xf>
    <xf numFmtId="0" fontId="7" fillId="34" borderId="82" xfId="0" applyNumberFormat="1" applyFont="1" applyFill="1" applyBorder="1" applyAlignment="1">
      <alignment horizontal="center" vertical="center" wrapText="1" shrinkToFit="1"/>
    </xf>
    <xf numFmtId="0" fontId="7" fillId="34" borderId="79" xfId="58" applyNumberFormat="1" applyFont="1" applyFill="1" applyBorder="1" applyAlignment="1">
      <alignment horizontal="center" vertical="center" shrinkToFit="1"/>
    </xf>
    <xf numFmtId="0" fontId="7" fillId="34" borderId="80" xfId="58" applyNumberFormat="1" applyFont="1" applyFill="1" applyBorder="1" applyAlignment="1">
      <alignment horizontal="center" vertical="center" shrinkToFit="1"/>
    </xf>
    <xf numFmtId="0" fontId="7" fillId="34" borderId="81" xfId="58" applyNumberFormat="1" applyFont="1" applyFill="1" applyBorder="1" applyAlignment="1">
      <alignment horizontal="center" vertical="center" shrinkToFit="1"/>
    </xf>
    <xf numFmtId="0" fontId="7" fillId="0" borderId="33"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shrinkToFit="1"/>
    </xf>
    <xf numFmtId="0" fontId="7" fillId="0" borderId="64" xfId="0" applyNumberFormat="1" applyFont="1" applyBorder="1" applyAlignment="1">
      <alignment horizontal="left" vertical="center" shrinkToFit="1"/>
    </xf>
    <xf numFmtId="0" fontId="7" fillId="0" borderId="20" xfId="0" applyNumberFormat="1" applyFont="1" applyBorder="1" applyAlignment="1">
      <alignment horizontal="left" vertical="center" shrinkToFit="1"/>
    </xf>
    <xf numFmtId="0" fontId="7" fillId="0" borderId="21" xfId="0" applyNumberFormat="1" applyFont="1" applyBorder="1" applyAlignment="1">
      <alignment horizontal="left" vertical="center" shrinkToFit="1"/>
    </xf>
    <xf numFmtId="0" fontId="7" fillId="0" borderId="44" xfId="0" applyNumberFormat="1" applyFont="1" applyBorder="1" applyAlignment="1">
      <alignment horizontal="left" vertical="center" shrinkToFit="1"/>
    </xf>
    <xf numFmtId="0" fontId="7" fillId="0" borderId="68" xfId="0" applyNumberFormat="1" applyFont="1" applyFill="1" applyBorder="1" applyAlignment="1">
      <alignment horizontal="left" vertical="top" wrapText="1" shrinkToFit="1"/>
    </xf>
    <xf numFmtId="0" fontId="7" fillId="0" borderId="69" xfId="0" applyNumberFormat="1" applyFont="1" applyFill="1" applyBorder="1" applyAlignment="1">
      <alignment horizontal="left" vertical="top" wrapText="1" shrinkToFit="1"/>
    </xf>
    <xf numFmtId="0" fontId="7" fillId="0" borderId="90" xfId="0" applyNumberFormat="1" applyFont="1" applyFill="1" applyBorder="1" applyAlignment="1">
      <alignment horizontal="left" vertical="top" wrapText="1" shrinkToFit="1"/>
    </xf>
    <xf numFmtId="0" fontId="7" fillId="0" borderId="100" xfId="0" applyNumberFormat="1" applyFont="1" applyFill="1" applyBorder="1" applyAlignment="1">
      <alignment horizontal="left" vertical="top" wrapText="1" shrinkToFit="1"/>
    </xf>
    <xf numFmtId="0" fontId="7" fillId="0" borderId="74" xfId="0" applyNumberFormat="1" applyFont="1" applyFill="1" applyBorder="1" applyAlignment="1">
      <alignment horizontal="left" vertical="top" wrapText="1" shrinkToFit="1"/>
    </xf>
    <xf numFmtId="0" fontId="7" fillId="0" borderId="37" xfId="0" applyNumberFormat="1" applyFont="1" applyFill="1" applyBorder="1" applyAlignment="1">
      <alignment horizontal="left" vertical="top" wrapText="1" shrinkToFit="1"/>
    </xf>
    <xf numFmtId="0" fontId="7" fillId="0" borderId="106" xfId="0" applyNumberFormat="1" applyFont="1" applyBorder="1" applyAlignment="1">
      <alignment horizontal="center" vertical="center" shrinkToFit="1"/>
    </xf>
    <xf numFmtId="0" fontId="7" fillId="0" borderId="107" xfId="0" applyNumberFormat="1" applyFont="1" applyBorder="1" applyAlignment="1">
      <alignment horizontal="center" vertical="center" shrinkToFit="1"/>
    </xf>
    <xf numFmtId="0" fontId="7" fillId="0" borderId="108" xfId="0" applyNumberFormat="1" applyFont="1" applyBorder="1" applyAlignment="1">
      <alignment horizontal="center" vertical="center" shrinkToFit="1"/>
    </xf>
    <xf numFmtId="0" fontId="7" fillId="34" borderId="64" xfId="0" applyNumberFormat="1" applyFont="1" applyFill="1" applyBorder="1" applyAlignment="1">
      <alignment horizontal="center" vertical="center" shrinkToFit="1"/>
    </xf>
    <xf numFmtId="0" fontId="7" fillId="34" borderId="109" xfId="0" applyNumberFormat="1" applyFont="1" applyFill="1" applyBorder="1" applyAlignment="1">
      <alignment horizontal="center" vertical="center" shrinkToFit="1"/>
    </xf>
    <xf numFmtId="0" fontId="7" fillId="0" borderId="110" xfId="0" applyNumberFormat="1" applyFont="1" applyBorder="1" applyAlignment="1">
      <alignment horizontal="left" vertical="center" shrinkToFit="1"/>
    </xf>
    <xf numFmtId="0" fontId="7" fillId="0" borderId="68" xfId="0" applyNumberFormat="1" applyFont="1" applyBorder="1" applyAlignment="1">
      <alignment vertical="top" wrapText="1" shrinkToFit="1"/>
    </xf>
    <xf numFmtId="0" fontId="7" fillId="0" borderId="69" xfId="0" applyNumberFormat="1" applyFont="1" applyBorder="1" applyAlignment="1">
      <alignment vertical="top" wrapText="1" shrinkToFit="1"/>
    </xf>
    <xf numFmtId="0" fontId="7" fillId="0" borderId="70" xfId="0" applyNumberFormat="1" applyFont="1" applyBorder="1" applyAlignment="1">
      <alignment vertical="top" wrapText="1" shrinkToFit="1"/>
    </xf>
    <xf numFmtId="0" fontId="7" fillId="0" borderId="43" xfId="0" applyNumberFormat="1" applyFont="1" applyBorder="1" applyAlignment="1">
      <alignment vertical="top" wrapText="1" shrinkToFit="1"/>
    </xf>
    <xf numFmtId="0" fontId="7" fillId="0" borderId="42" xfId="0" applyNumberFormat="1" applyFont="1" applyBorder="1" applyAlignment="1">
      <alignment vertical="top" wrapText="1" shrinkToFit="1"/>
    </xf>
    <xf numFmtId="0" fontId="7" fillId="0" borderId="31" xfId="0" applyNumberFormat="1" applyFont="1" applyBorder="1" applyAlignment="1">
      <alignment vertical="top" wrapText="1" shrinkToFit="1"/>
    </xf>
    <xf numFmtId="0" fontId="7" fillId="0" borderId="82" xfId="0" applyNumberFormat="1" applyFont="1" applyBorder="1" applyAlignment="1">
      <alignment vertical="top" wrapText="1" shrinkToFit="1"/>
    </xf>
    <xf numFmtId="0" fontId="7" fillId="0" borderId="44" xfId="0" applyNumberFormat="1" applyFont="1" applyBorder="1" applyAlignment="1">
      <alignment vertical="top" wrapText="1" shrinkToFit="1"/>
    </xf>
    <xf numFmtId="0" fontId="7" fillId="34" borderId="98" xfId="0" applyNumberFormat="1" applyFont="1" applyFill="1" applyBorder="1" applyAlignment="1">
      <alignment horizontal="center" vertical="center" wrapText="1" shrinkToFit="1"/>
    </xf>
    <xf numFmtId="0" fontId="7" fillId="34" borderId="27" xfId="0" applyNumberFormat="1" applyFont="1" applyFill="1" applyBorder="1" applyAlignment="1">
      <alignment horizontal="center" vertical="center" wrapText="1" shrinkToFit="1"/>
    </xf>
    <xf numFmtId="0" fontId="7" fillId="34" borderId="104" xfId="0" applyNumberFormat="1" applyFont="1" applyFill="1" applyBorder="1" applyAlignment="1">
      <alignment horizontal="center" vertical="center" wrapText="1" shrinkToFit="1"/>
    </xf>
    <xf numFmtId="0" fontId="7" fillId="34" borderId="105" xfId="0" applyNumberFormat="1" applyFont="1" applyFill="1" applyBorder="1" applyAlignment="1">
      <alignment horizontal="center" vertical="center" wrapText="1" shrinkToFit="1"/>
    </xf>
    <xf numFmtId="0" fontId="7" fillId="0" borderId="68" xfId="0" applyNumberFormat="1" applyFont="1" applyFill="1" applyBorder="1" applyAlignment="1">
      <alignment horizontal="right" vertical="center" shrinkToFit="1"/>
    </xf>
    <xf numFmtId="0" fontId="7" fillId="0" borderId="69" xfId="0" applyNumberFormat="1" applyFont="1" applyFill="1" applyBorder="1" applyAlignment="1">
      <alignment horizontal="right" vertical="center" shrinkToFit="1"/>
    </xf>
    <xf numFmtId="0" fontId="7" fillId="0" borderId="42" xfId="0" applyNumberFormat="1" applyFont="1" applyFill="1" applyBorder="1" applyAlignment="1">
      <alignment horizontal="left"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2" xfId="0" applyFont="1" applyBorder="1" applyAlignment="1">
      <alignment horizontal="center" vertical="center" shrinkToFit="1"/>
    </xf>
    <xf numFmtId="0" fontId="7" fillId="34" borderId="82" xfId="0" applyNumberFormat="1" applyFont="1" applyFill="1" applyBorder="1" applyAlignment="1">
      <alignment horizontal="center" vertical="center" textRotation="255" shrinkToFit="1"/>
    </xf>
    <xf numFmtId="0" fontId="7" fillId="34" borderId="70" xfId="0" applyNumberFormat="1" applyFont="1" applyFill="1" applyBorder="1" applyAlignment="1">
      <alignment horizontal="center" vertical="center" textRotation="255" shrinkToFit="1"/>
    </xf>
    <xf numFmtId="0" fontId="7" fillId="34" borderId="53" xfId="0" applyNumberFormat="1" applyFont="1" applyFill="1" applyBorder="1" applyAlignment="1">
      <alignment horizontal="center" vertical="center" textRotation="255" shrinkToFit="1"/>
    </xf>
    <xf numFmtId="0" fontId="7" fillId="34" borderId="72" xfId="0" applyNumberFormat="1" applyFont="1" applyFill="1" applyBorder="1" applyAlignment="1">
      <alignment horizontal="center" vertical="center" textRotation="255" shrinkToFit="1"/>
    </xf>
    <xf numFmtId="0" fontId="7" fillId="0" borderId="69" xfId="0" applyNumberFormat="1" applyFont="1" applyFill="1" applyBorder="1" applyAlignment="1">
      <alignment horizontal="left" vertical="center" shrinkToFit="1"/>
    </xf>
    <xf numFmtId="0" fontId="7" fillId="0" borderId="90" xfId="0" applyNumberFormat="1" applyFont="1" applyFill="1" applyBorder="1" applyAlignment="1">
      <alignment horizontal="left" vertical="center" shrinkToFit="1"/>
    </xf>
    <xf numFmtId="0" fontId="7" fillId="0" borderId="68" xfId="0" applyNumberFormat="1" applyFont="1" applyFill="1" applyBorder="1" applyAlignment="1">
      <alignment vertical="top" wrapText="1"/>
    </xf>
    <xf numFmtId="0" fontId="7" fillId="0" borderId="69" xfId="0" applyNumberFormat="1" applyFont="1" applyFill="1" applyBorder="1" applyAlignment="1">
      <alignment vertical="top" wrapText="1"/>
    </xf>
    <xf numFmtId="0" fontId="7" fillId="0" borderId="90" xfId="0" applyNumberFormat="1" applyFont="1" applyFill="1" applyBorder="1" applyAlignment="1">
      <alignment vertical="top" wrapText="1"/>
    </xf>
    <xf numFmtId="0" fontId="7" fillId="0" borderId="71"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7" fillId="0" borderId="23" xfId="0" applyNumberFormat="1" applyFont="1" applyFill="1" applyBorder="1" applyAlignment="1">
      <alignment vertical="top" wrapText="1"/>
    </xf>
    <xf numFmtId="0" fontId="7" fillId="0" borderId="27" xfId="0" applyNumberFormat="1" applyFont="1" applyFill="1" applyBorder="1" applyAlignment="1">
      <alignment horizontal="center" vertical="center" shrinkToFit="1"/>
    </xf>
    <xf numFmtId="0" fontId="7" fillId="34" borderId="30" xfId="0" applyNumberFormat="1" applyFont="1" applyFill="1" applyBorder="1" applyAlignment="1">
      <alignment horizontal="center" vertical="center" shrinkToFit="1"/>
    </xf>
    <xf numFmtId="0" fontId="7" fillId="34" borderId="27" xfId="0" applyNumberFormat="1" applyFont="1" applyFill="1" applyBorder="1" applyAlignment="1">
      <alignment horizontal="center" vertical="center" shrinkToFit="1"/>
    </xf>
    <xf numFmtId="0" fontId="7" fillId="0" borderId="30" xfId="0" applyNumberFormat="1" applyFont="1" applyFill="1" applyBorder="1" applyAlignment="1">
      <alignment horizontal="center" vertical="center" shrinkToFit="1"/>
    </xf>
    <xf numFmtId="0" fontId="7" fillId="0" borderId="106" xfId="0" applyNumberFormat="1" applyFont="1" applyFill="1" applyBorder="1" applyAlignment="1">
      <alignment horizontal="center" vertical="center" shrinkToFit="1"/>
    </xf>
    <xf numFmtId="0" fontId="7" fillId="0" borderId="107" xfId="0" applyNumberFormat="1" applyFont="1" applyFill="1" applyBorder="1" applyAlignment="1">
      <alignment horizontal="center" vertical="center" shrinkToFit="1"/>
    </xf>
    <xf numFmtId="0" fontId="7" fillId="0" borderId="82" xfId="0" applyFont="1" applyBorder="1" applyAlignment="1">
      <alignment horizontal="left" vertical="top" wrapText="1"/>
    </xf>
    <xf numFmtId="0" fontId="7" fillId="0" borderId="69" xfId="0" applyFont="1" applyBorder="1" applyAlignment="1">
      <alignment horizontal="left" vertical="top" wrapText="1"/>
    </xf>
    <xf numFmtId="0" fontId="7" fillId="0" borderId="90" xfId="0" applyFont="1" applyBorder="1" applyAlignment="1">
      <alignment horizontal="left" vertical="top" wrapText="1"/>
    </xf>
    <xf numFmtId="0" fontId="7" fillId="0" borderId="53"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65" xfId="0" applyFont="1" applyBorder="1" applyAlignment="1">
      <alignment horizontal="left" vertical="top" wrapText="1"/>
    </xf>
    <xf numFmtId="0" fontId="7" fillId="0" borderId="24" xfId="0" applyFont="1" applyBorder="1" applyAlignment="1">
      <alignment horizontal="left" vertical="top" wrapText="1"/>
    </xf>
    <xf numFmtId="0" fontId="7" fillId="0" borderId="66" xfId="0" applyFont="1" applyBorder="1" applyAlignment="1">
      <alignment horizontal="left" vertical="top" wrapText="1"/>
    </xf>
    <xf numFmtId="0" fontId="7" fillId="34" borderId="111" xfId="0" applyNumberFormat="1" applyFont="1" applyFill="1" applyBorder="1" applyAlignment="1">
      <alignment horizontal="center" vertical="center" shrinkToFit="1"/>
    </xf>
    <xf numFmtId="0" fontId="7" fillId="0" borderId="111" xfId="0" applyNumberFormat="1" applyFont="1" applyFill="1" applyBorder="1" applyAlignment="1">
      <alignment horizontal="center" vertical="center" shrinkToFit="1"/>
    </xf>
    <xf numFmtId="0" fontId="7" fillId="0" borderId="105" xfId="0" applyNumberFormat="1" applyFont="1" applyFill="1" applyBorder="1" applyAlignment="1">
      <alignment horizontal="center" vertical="center" shrinkToFit="1"/>
    </xf>
    <xf numFmtId="0" fontId="7" fillId="0" borderId="70" xfId="0" applyNumberFormat="1" applyFont="1" applyBorder="1" applyAlignment="1">
      <alignment horizontal="center" vertical="center" shrinkToFit="1"/>
    </xf>
    <xf numFmtId="0" fontId="7" fillId="0" borderId="100" xfId="0" applyNumberFormat="1" applyFont="1" applyBorder="1" applyAlignment="1">
      <alignment horizontal="center" vertical="center" shrinkToFit="1"/>
    </xf>
    <xf numFmtId="0" fontId="7" fillId="0" borderId="74" xfId="0" applyNumberFormat="1" applyFont="1" applyBorder="1" applyAlignment="1">
      <alignment horizontal="center" vertical="center" shrinkToFit="1"/>
    </xf>
    <xf numFmtId="0" fontId="7" fillId="0" borderId="101" xfId="0" applyNumberFormat="1" applyFont="1" applyBorder="1" applyAlignment="1">
      <alignment horizontal="center" vertical="center" shrinkToFit="1"/>
    </xf>
    <xf numFmtId="0" fontId="7" fillId="0" borderId="82" xfId="0" applyNumberFormat="1" applyFont="1" applyBorder="1" applyAlignment="1">
      <alignment horizontal="center" vertical="center" shrinkToFit="1"/>
    </xf>
    <xf numFmtId="0" fontId="7" fillId="0" borderId="73" xfId="0" applyNumberFormat="1" applyFont="1" applyBorder="1" applyAlignment="1">
      <alignment horizontal="center" vertical="center" shrinkToFit="1"/>
    </xf>
    <xf numFmtId="0" fontId="7" fillId="0" borderId="69" xfId="0" applyNumberFormat="1" applyFont="1" applyFill="1" applyBorder="1" applyAlignment="1">
      <alignment horizontal="center" vertical="center" shrinkToFit="1"/>
    </xf>
    <xf numFmtId="0" fontId="7" fillId="34" borderId="69" xfId="0" applyNumberFormat="1" applyFont="1" applyFill="1" applyBorder="1" applyAlignment="1">
      <alignment horizontal="center" vertical="center" wrapText="1" shrinkToFit="1"/>
    </xf>
    <xf numFmtId="0" fontId="7" fillId="34" borderId="44" xfId="0" applyNumberFormat="1" applyFont="1" applyFill="1" applyBorder="1" applyAlignment="1">
      <alignment horizontal="center" vertical="center" wrapText="1" shrinkToFit="1"/>
    </xf>
    <xf numFmtId="0" fontId="7" fillId="34" borderId="42" xfId="0" applyNumberFormat="1" applyFont="1" applyFill="1" applyBorder="1" applyAlignment="1">
      <alignment horizontal="center" vertical="center" wrapText="1" shrinkToFit="1"/>
    </xf>
    <xf numFmtId="0" fontId="7" fillId="34" borderId="68" xfId="0" applyNumberFormat="1" applyFont="1" applyFill="1" applyBorder="1" applyAlignment="1">
      <alignment horizontal="center" vertical="center" shrinkToFit="1"/>
    </xf>
    <xf numFmtId="0" fontId="7" fillId="34" borderId="90" xfId="0" applyNumberFormat="1" applyFont="1" applyFill="1" applyBorder="1" applyAlignment="1">
      <alignment horizontal="center" vertical="center" wrapText="1" shrinkToFit="1"/>
    </xf>
    <xf numFmtId="0" fontId="7" fillId="34" borderId="32" xfId="0" applyNumberFormat="1" applyFont="1" applyFill="1" applyBorder="1" applyAlignment="1">
      <alignment horizontal="center" vertical="center" wrapText="1" shrinkToFit="1"/>
    </xf>
    <xf numFmtId="0" fontId="7" fillId="0" borderId="68" xfId="0" applyNumberFormat="1" applyFont="1" applyFill="1" applyBorder="1" applyAlignment="1">
      <alignment vertical="top" wrapText="1" shrinkToFit="1"/>
    </xf>
    <xf numFmtId="0" fontId="7" fillId="0" borderId="69" xfId="0" applyNumberFormat="1" applyFont="1" applyFill="1" applyBorder="1" applyAlignment="1">
      <alignment vertical="top" wrapText="1" shrinkToFit="1"/>
    </xf>
    <xf numFmtId="0" fontId="7" fillId="0" borderId="70" xfId="0" applyNumberFormat="1" applyFont="1" applyFill="1" applyBorder="1" applyAlignment="1">
      <alignment vertical="top" wrapText="1" shrinkToFit="1"/>
    </xf>
    <xf numFmtId="0" fontId="7" fillId="0" borderId="100" xfId="0" applyNumberFormat="1" applyFont="1" applyFill="1" applyBorder="1" applyAlignment="1">
      <alignment vertical="top" wrapText="1" shrinkToFit="1"/>
    </xf>
    <xf numFmtId="0" fontId="7" fillId="0" borderId="74" xfId="0" applyNumberFormat="1" applyFont="1" applyFill="1" applyBorder="1" applyAlignment="1">
      <alignment vertical="top" wrapText="1" shrinkToFit="1"/>
    </xf>
    <xf numFmtId="0" fontId="7" fillId="0" borderId="101" xfId="0" applyNumberFormat="1" applyFont="1" applyFill="1" applyBorder="1" applyAlignment="1">
      <alignment vertical="top" wrapText="1" shrinkToFit="1"/>
    </xf>
    <xf numFmtId="0" fontId="7" fillId="0" borderId="71"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72" xfId="0" applyNumberFormat="1" applyFont="1" applyFill="1" applyBorder="1" applyAlignment="1">
      <alignment horizontal="left" vertical="center" shrinkToFit="1"/>
    </xf>
    <xf numFmtId="0" fontId="9" fillId="0" borderId="0" xfId="0" applyNumberFormat="1" applyFont="1" applyBorder="1" applyAlignment="1">
      <alignment horizontal="center" vertical="center" shrinkToFit="1"/>
    </xf>
    <xf numFmtId="0" fontId="7" fillId="0" borderId="53" xfId="0" applyNumberFormat="1" applyFont="1" applyBorder="1" applyAlignment="1">
      <alignment horizontal="left" vertical="center" indent="1" shrinkToFit="1"/>
    </xf>
    <xf numFmtId="0" fontId="7" fillId="0" borderId="0" xfId="0" applyNumberFormat="1" applyFont="1" applyBorder="1" applyAlignment="1">
      <alignment horizontal="left" vertical="center" indent="1" shrinkToFit="1"/>
    </xf>
    <xf numFmtId="0" fontId="7" fillId="0" borderId="72" xfId="0" applyNumberFormat="1" applyFont="1" applyBorder="1" applyAlignment="1">
      <alignment horizontal="left" vertical="center" indent="1" shrinkToFit="1"/>
    </xf>
    <xf numFmtId="0" fontId="7" fillId="0" borderId="73" xfId="0" applyNumberFormat="1" applyFont="1" applyBorder="1" applyAlignment="1">
      <alignment horizontal="left" vertical="center" indent="1" shrinkToFit="1"/>
    </xf>
    <xf numFmtId="0" fontId="7" fillId="0" borderId="74" xfId="0" applyNumberFormat="1" applyFont="1" applyBorder="1" applyAlignment="1">
      <alignment horizontal="left" vertical="center" indent="1" shrinkToFit="1"/>
    </xf>
    <xf numFmtId="0" fontId="7" fillId="0" borderId="101" xfId="0" applyNumberFormat="1" applyFont="1" applyBorder="1" applyAlignment="1">
      <alignment horizontal="left" vertical="center" indent="1" shrinkToFit="1"/>
    </xf>
    <xf numFmtId="0" fontId="7" fillId="34" borderId="106" xfId="0" applyNumberFormat="1" applyFont="1" applyFill="1" applyBorder="1" applyAlignment="1">
      <alignment horizontal="center" vertical="center" shrinkToFit="1"/>
    </xf>
    <xf numFmtId="0" fontId="7" fillId="34" borderId="107" xfId="0" applyNumberFormat="1" applyFont="1" applyFill="1" applyBorder="1" applyAlignment="1">
      <alignment horizontal="center" vertical="center" shrinkToFit="1"/>
    </xf>
    <xf numFmtId="0" fontId="7" fillId="34" borderId="108" xfId="0" applyNumberFormat="1" applyFont="1" applyFill="1" applyBorder="1" applyAlignment="1">
      <alignment horizontal="center" vertical="center" shrinkToFit="1"/>
    </xf>
    <xf numFmtId="0" fontId="7" fillId="0" borderId="68" xfId="0" applyNumberFormat="1" applyFont="1" applyBorder="1" applyAlignment="1">
      <alignment horizontal="left" vertical="top" wrapText="1" shrinkToFit="1"/>
    </xf>
    <xf numFmtId="0" fontId="7" fillId="0" borderId="69" xfId="0" applyNumberFormat="1" applyFont="1" applyBorder="1" applyAlignment="1">
      <alignment horizontal="left" vertical="top" wrapText="1" shrinkToFit="1"/>
    </xf>
    <xf numFmtId="0" fontId="7" fillId="0" borderId="90" xfId="0" applyNumberFormat="1" applyFont="1" applyBorder="1" applyAlignment="1">
      <alignment horizontal="left" vertical="top" wrapText="1" shrinkToFit="1"/>
    </xf>
    <xf numFmtId="0" fontId="7" fillId="0" borderId="100" xfId="0" applyNumberFormat="1" applyFont="1" applyBorder="1" applyAlignment="1">
      <alignment horizontal="left" vertical="top" wrapText="1" shrinkToFit="1"/>
    </xf>
    <xf numFmtId="0" fontId="7" fillId="0" borderId="74" xfId="0" applyNumberFormat="1" applyFont="1" applyBorder="1" applyAlignment="1">
      <alignment horizontal="left" vertical="top" wrapText="1" shrinkToFit="1"/>
    </xf>
    <xf numFmtId="0" fontId="7" fillId="0" borderId="37" xfId="0" applyNumberFormat="1" applyFont="1" applyBorder="1" applyAlignment="1">
      <alignment horizontal="left" vertical="top" wrapText="1" shrinkToFit="1"/>
    </xf>
    <xf numFmtId="0" fontId="5" fillId="0" borderId="96" xfId="43" applyNumberFormat="1" applyBorder="1" applyAlignment="1" applyProtection="1">
      <alignment horizontal="center" vertical="center" shrinkToFit="1"/>
      <protection/>
    </xf>
    <xf numFmtId="0" fontId="7" fillId="0" borderId="64"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23"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49" xfId="0" applyFont="1" applyBorder="1" applyAlignment="1">
      <alignment horizontal="center" vertical="center"/>
    </xf>
    <xf numFmtId="0" fontId="7" fillId="0" borderId="29" xfId="0" applyFont="1" applyBorder="1" applyAlignment="1">
      <alignment horizontal="center" vertical="center"/>
    </xf>
    <xf numFmtId="0" fontId="7" fillId="34" borderId="33" xfId="0" applyNumberFormat="1" applyFont="1" applyFill="1" applyBorder="1" applyAlignment="1">
      <alignment horizontal="center" vertical="center" wrapText="1" shrinkToFit="1"/>
    </xf>
    <xf numFmtId="0" fontId="7" fillId="34" borderId="28" xfId="0" applyNumberFormat="1" applyFont="1" applyFill="1" applyBorder="1" applyAlignment="1">
      <alignment horizontal="center" vertical="center" wrapText="1" shrinkToFit="1"/>
    </xf>
    <xf numFmtId="0" fontId="7" fillId="34" borderId="29" xfId="0" applyNumberFormat="1" applyFont="1" applyFill="1" applyBorder="1" applyAlignment="1">
      <alignment horizontal="center" vertical="center" wrapText="1" shrinkToFit="1"/>
    </xf>
    <xf numFmtId="0" fontId="7" fillId="34" borderId="44" xfId="0" applyNumberFormat="1" applyFont="1" applyFill="1" applyBorder="1" applyAlignment="1">
      <alignment horizontal="center" vertical="center" textRotation="255" shrinkToFit="1"/>
    </xf>
    <xf numFmtId="0" fontId="7" fillId="34" borderId="31" xfId="0" applyNumberFormat="1" applyFont="1" applyFill="1" applyBorder="1" applyAlignment="1">
      <alignment horizontal="center" vertical="center" textRotation="255" shrinkToFit="1"/>
    </xf>
    <xf numFmtId="0" fontId="7" fillId="0" borderId="43" xfId="0" applyNumberFormat="1" applyFont="1" applyFill="1" applyBorder="1" applyAlignment="1">
      <alignment vertical="top" wrapText="1"/>
    </xf>
    <xf numFmtId="0" fontId="7" fillId="0" borderId="42" xfId="0" applyNumberFormat="1" applyFont="1" applyFill="1" applyBorder="1" applyAlignment="1">
      <alignment vertical="top" wrapText="1"/>
    </xf>
    <xf numFmtId="0" fontId="7" fillId="0" borderId="32" xfId="0" applyNumberFormat="1" applyFont="1" applyFill="1" applyBorder="1" applyAlignment="1">
      <alignment vertical="top" wrapText="1"/>
    </xf>
    <xf numFmtId="0" fontId="7" fillId="0" borderId="71" xfId="0" applyNumberFormat="1" applyFont="1" applyFill="1" applyBorder="1" applyAlignment="1">
      <alignment horizontal="center" vertical="top" wrapText="1" shrinkToFit="1"/>
    </xf>
    <xf numFmtId="0" fontId="7" fillId="0" borderId="0" xfId="0" applyNumberFormat="1" applyFont="1" applyFill="1" applyBorder="1" applyAlignment="1">
      <alignment horizontal="center" vertical="top" wrapText="1" shrinkToFit="1"/>
    </xf>
    <xf numFmtId="0" fontId="7" fillId="0" borderId="23" xfId="0" applyNumberFormat="1" applyFont="1" applyFill="1" applyBorder="1" applyAlignment="1">
      <alignment horizontal="center" vertical="top" wrapText="1" shrinkToFit="1"/>
    </xf>
    <xf numFmtId="0" fontId="7" fillId="0" borderId="100" xfId="0" applyNumberFormat="1" applyFont="1" applyFill="1" applyBorder="1" applyAlignment="1">
      <alignment horizontal="center" vertical="top" wrapText="1" shrinkToFit="1"/>
    </xf>
    <xf numFmtId="0" fontId="7" fillId="0" borderId="74" xfId="0" applyNumberFormat="1" applyFont="1" applyFill="1" applyBorder="1" applyAlignment="1">
      <alignment horizontal="center" vertical="top" wrapText="1" shrinkToFit="1"/>
    </xf>
    <xf numFmtId="0" fontId="7" fillId="0" borderId="37" xfId="0" applyNumberFormat="1" applyFont="1" applyFill="1" applyBorder="1" applyAlignment="1">
      <alignment horizontal="center" vertical="top" wrapText="1" shrinkToFit="1"/>
    </xf>
    <xf numFmtId="0" fontId="7" fillId="34" borderId="112" xfId="0" applyNumberFormat="1" applyFont="1" applyFill="1" applyBorder="1" applyAlignment="1">
      <alignment horizontal="center" vertical="center" shrinkToFit="1"/>
    </xf>
    <xf numFmtId="0" fontId="7" fillId="0" borderId="100"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37" xfId="0" applyFont="1" applyBorder="1" applyAlignment="1">
      <alignment horizontal="center" vertical="center" shrinkToFit="1"/>
    </xf>
    <xf numFmtId="0" fontId="8" fillId="0" borderId="2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35" xfId="0" applyNumberFormat="1" applyFont="1" applyBorder="1" applyAlignment="1">
      <alignment horizontal="center" vertical="center" shrinkToFit="1"/>
    </xf>
    <xf numFmtId="0" fontId="8" fillId="0" borderId="34" xfId="0" applyNumberFormat="1" applyFont="1" applyBorder="1" applyAlignment="1">
      <alignment horizontal="center" vertical="center" shrinkToFit="1"/>
    </xf>
    <xf numFmtId="0" fontId="8" fillId="0" borderId="68" xfId="0" applyNumberFormat="1" applyFont="1" applyBorder="1" applyAlignment="1">
      <alignment horizontal="center" vertical="center" shrinkToFit="1"/>
    </xf>
    <xf numFmtId="0" fontId="8" fillId="0" borderId="69" xfId="0" applyNumberFormat="1" applyFont="1" applyBorder="1" applyAlignment="1">
      <alignment horizontal="center" vertical="center" shrinkToFit="1"/>
    </xf>
    <xf numFmtId="0" fontId="8" fillId="0" borderId="90" xfId="0" applyNumberFormat="1" applyFont="1" applyBorder="1" applyAlignment="1">
      <alignment horizontal="center" vertical="center" shrinkToFit="1"/>
    </xf>
    <xf numFmtId="0" fontId="8" fillId="0" borderId="91" xfId="0" applyNumberFormat="1" applyFont="1" applyBorder="1" applyAlignment="1">
      <alignment horizontal="center" vertical="center" shrinkToFit="1"/>
    </xf>
    <xf numFmtId="0" fontId="8" fillId="0" borderId="24" xfId="0" applyNumberFormat="1" applyFont="1" applyBorder="1" applyAlignment="1">
      <alignment horizontal="center" vertical="center" shrinkToFit="1"/>
    </xf>
    <xf numFmtId="0" fontId="8" fillId="0" borderId="66" xfId="0" applyNumberFormat="1" applyFont="1" applyBorder="1" applyAlignment="1">
      <alignment horizontal="center" vertical="center" shrinkToFit="1"/>
    </xf>
    <xf numFmtId="0" fontId="3" fillId="0" borderId="0" xfId="0" applyFont="1" applyFill="1" applyBorder="1" applyAlignment="1">
      <alignment vertical="center"/>
    </xf>
    <xf numFmtId="0" fontId="7" fillId="0" borderId="64"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21" xfId="0" applyNumberFormat="1" applyFont="1" applyFill="1" applyBorder="1" applyAlignment="1">
      <alignment horizontal="center" vertical="center" shrinkToFit="1"/>
    </xf>
    <xf numFmtId="0" fontId="7" fillId="0" borderId="53"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0" fontId="7" fillId="0" borderId="73" xfId="0" applyNumberFormat="1" applyFont="1" applyFill="1" applyBorder="1" applyAlignment="1">
      <alignment horizontal="center" vertical="center" shrinkToFit="1"/>
    </xf>
    <xf numFmtId="0" fontId="7" fillId="0" borderId="74"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20">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patternType="none">
          <bgColor indexed="65"/>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indexed="22"/>
      </font>
    </dxf>
    <dxf>
      <font>
        <color indexed="22"/>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1.v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3.vml" /><Relationship Id="rId4" Type="http://schemas.openxmlformats.org/officeDocument/2006/relationships/vmlDrawing" Target="../drawings/vmlDrawing4.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218"/>
  <sheetViews>
    <sheetView tabSelected="1" zoomScalePageLayoutView="0" workbookViewId="0" topLeftCell="A1">
      <selection activeCell="R23" sqref="R23"/>
    </sheetView>
  </sheetViews>
  <sheetFormatPr defaultColWidth="9.00390625" defaultRowHeight="15" customHeight="1"/>
  <cols>
    <col min="1" max="1" width="15.50390625" style="3" bestFit="1" customWidth="1"/>
    <col min="2" max="2" width="10.625" style="3" customWidth="1"/>
    <col min="3" max="3" width="8.625" style="3" customWidth="1"/>
    <col min="4" max="4" width="10.625" style="3" customWidth="1"/>
    <col min="5" max="10" width="8.625" style="3" customWidth="1"/>
    <col min="11" max="11" width="1.75390625" style="18" customWidth="1"/>
    <col min="12" max="12" width="3.25390625" style="18" customWidth="1"/>
    <col min="13" max="14" width="3.125" style="62" customWidth="1"/>
    <col min="15" max="17" width="3.125" style="63" customWidth="1"/>
    <col min="18" max="18" width="8.00390625" style="3" bestFit="1" customWidth="1"/>
    <col min="19" max="29" width="9.00390625" style="3" hidden="1" customWidth="1"/>
    <col min="30" max="67" width="9.00390625" style="3" customWidth="1"/>
    <col min="68" max="16384" width="9.00390625" style="3" customWidth="1"/>
  </cols>
  <sheetData>
    <row r="1" spans="1:11" ht="15" customHeight="1">
      <c r="A1" s="61" t="s">
        <v>159</v>
      </c>
      <c r="B1" s="61"/>
      <c r="C1" s="61"/>
      <c r="D1" s="61"/>
      <c r="E1" s="61"/>
      <c r="F1" s="61"/>
      <c r="G1" s="61"/>
      <c r="H1" s="61"/>
      <c r="I1" s="61"/>
      <c r="J1" s="61"/>
      <c r="K1" s="61"/>
    </row>
    <row r="2" spans="1:20" ht="15" customHeight="1">
      <c r="A2" s="61" t="s">
        <v>154</v>
      </c>
      <c r="B2" s="61"/>
      <c r="C2" s="61"/>
      <c r="D2" s="61"/>
      <c r="E2" s="61"/>
      <c r="F2" s="61"/>
      <c r="G2" s="61"/>
      <c r="H2" s="61"/>
      <c r="I2" s="61"/>
      <c r="J2" s="61"/>
      <c r="K2" s="61"/>
      <c r="L2" s="3"/>
      <c r="M2" s="63"/>
      <c r="N2" s="63"/>
      <c r="S2" s="3" t="s">
        <v>125</v>
      </c>
      <c r="T2" s="4" t="s">
        <v>20</v>
      </c>
    </row>
    <row r="3" spans="1:20" ht="14.25">
      <c r="A3" s="61" t="s">
        <v>200</v>
      </c>
      <c r="B3" s="61"/>
      <c r="C3" s="61"/>
      <c r="D3" s="61"/>
      <c r="E3" s="61"/>
      <c r="F3" s="61"/>
      <c r="G3" s="61"/>
      <c r="H3" s="61"/>
      <c r="I3" s="61"/>
      <c r="J3" s="61"/>
      <c r="K3" s="61"/>
      <c r="L3" s="3"/>
      <c r="M3" s="63"/>
      <c r="N3" s="63"/>
      <c r="T3" s="4"/>
    </row>
    <row r="4" spans="12:18" ht="15" customHeight="1">
      <c r="L4" s="62"/>
      <c r="M4" s="63"/>
      <c r="N4" s="63"/>
      <c r="R4" s="63"/>
    </row>
    <row r="5" spans="1:22" s="4" customFormat="1" ht="15" customHeight="1">
      <c r="A5" s="4" t="s">
        <v>52</v>
      </c>
      <c r="K5" s="18"/>
      <c r="L5" s="62"/>
      <c r="M5" s="63"/>
      <c r="N5" s="63"/>
      <c r="O5" s="63"/>
      <c r="P5" s="63"/>
      <c r="Q5" s="63"/>
      <c r="R5" s="421"/>
      <c r="S5" s="4" t="s">
        <v>58</v>
      </c>
      <c r="T5" s="4" t="s">
        <v>59</v>
      </c>
      <c r="U5" s="4" t="s">
        <v>60</v>
      </c>
      <c r="V5" s="4" t="s">
        <v>61</v>
      </c>
    </row>
    <row r="6" spans="1:20" ht="15" customHeight="1">
      <c r="A6" s="5" t="s">
        <v>49</v>
      </c>
      <c r="B6" s="99"/>
      <c r="C6" s="100"/>
      <c r="D6" s="5" t="s">
        <v>50</v>
      </c>
      <c r="E6" s="99"/>
      <c r="F6" s="100"/>
      <c r="G6" s="3" t="s">
        <v>54</v>
      </c>
      <c r="K6" s="2"/>
      <c r="L6" s="1"/>
      <c r="M6" s="63"/>
      <c r="N6" s="63"/>
      <c r="R6" s="63"/>
      <c r="S6" s="3" t="s">
        <v>62</v>
      </c>
      <c r="T6" s="3" t="s">
        <v>63</v>
      </c>
    </row>
    <row r="7" spans="1:20" ht="15" customHeight="1">
      <c r="A7" s="5" t="s">
        <v>116</v>
      </c>
      <c r="B7" s="88">
        <f>PHONETIC(B6)</f>
      </c>
      <c r="C7" s="89"/>
      <c r="D7" s="5" t="s">
        <v>117</v>
      </c>
      <c r="E7" s="88">
        <f>PHONETIC(E6)</f>
      </c>
      <c r="F7" s="89"/>
      <c r="G7" s="5" t="s">
        <v>55</v>
      </c>
      <c r="L7" s="62"/>
      <c r="M7" s="63"/>
      <c r="N7" s="63"/>
      <c r="R7" s="63"/>
      <c r="S7" s="3" t="s">
        <v>64</v>
      </c>
      <c r="T7" s="3" t="s">
        <v>65</v>
      </c>
    </row>
    <row r="8" spans="1:19" ht="15" customHeight="1">
      <c r="A8" s="5" t="s">
        <v>19</v>
      </c>
      <c r="B8" s="9"/>
      <c r="D8" s="5"/>
      <c r="L8" s="62"/>
      <c r="M8" s="63"/>
      <c r="N8" s="63"/>
      <c r="R8" s="63"/>
      <c r="S8" s="3" t="s">
        <v>66</v>
      </c>
    </row>
    <row r="9" spans="1:20" ht="15" customHeight="1">
      <c r="A9" s="5" t="s">
        <v>28</v>
      </c>
      <c r="B9" s="104"/>
      <c r="C9" s="79"/>
      <c r="D9" s="5" t="s">
        <v>103</v>
      </c>
      <c r="L9" s="62"/>
      <c r="M9" s="63"/>
      <c r="N9" s="63"/>
      <c r="R9" s="63"/>
      <c r="S9" s="3" t="s">
        <v>111</v>
      </c>
      <c r="T9" s="3" t="s">
        <v>112</v>
      </c>
    </row>
    <row r="10" spans="1:26" ht="15" customHeight="1">
      <c r="A10" s="5" t="s">
        <v>34</v>
      </c>
      <c r="B10" s="78"/>
      <c r="C10" s="79"/>
      <c r="D10" s="5" t="s">
        <v>35</v>
      </c>
      <c r="L10" s="62"/>
      <c r="M10" s="63"/>
      <c r="N10" s="63"/>
      <c r="R10" s="63"/>
      <c r="S10" s="3" t="s">
        <v>183</v>
      </c>
      <c r="T10" s="3" t="s">
        <v>184</v>
      </c>
      <c r="U10" s="3" t="s">
        <v>185</v>
      </c>
      <c r="V10" s="3" t="s">
        <v>186</v>
      </c>
      <c r="Z10" s="4"/>
    </row>
    <row r="11" spans="1:26" ht="15" customHeight="1">
      <c r="A11" s="5" t="s">
        <v>151</v>
      </c>
      <c r="B11" s="78"/>
      <c r="C11" s="79"/>
      <c r="D11" s="5"/>
      <c r="L11" s="62"/>
      <c r="M11" s="63"/>
      <c r="N11" s="63"/>
      <c r="R11" s="63"/>
      <c r="S11" s="3" t="s">
        <v>196</v>
      </c>
      <c r="T11" s="3" t="s">
        <v>187</v>
      </c>
      <c r="U11" s="3" t="s">
        <v>188</v>
      </c>
      <c r="V11" s="3" t="s">
        <v>189</v>
      </c>
      <c r="Z11" s="4"/>
    </row>
    <row r="12" spans="1:26" ht="15" customHeight="1">
      <c r="A12" s="5" t="s">
        <v>152</v>
      </c>
      <c r="B12" s="78"/>
      <c r="C12" s="79"/>
      <c r="D12" s="5"/>
      <c r="M12" s="63"/>
      <c r="N12" s="63"/>
      <c r="Z12" s="4"/>
    </row>
    <row r="13" spans="1:25" ht="15" customHeight="1">
      <c r="A13" s="5" t="s">
        <v>150</v>
      </c>
      <c r="B13" s="78"/>
      <c r="C13" s="85"/>
      <c r="D13" s="85"/>
      <c r="E13" s="85"/>
      <c r="F13" s="85"/>
      <c r="G13" s="85"/>
      <c r="H13" s="85"/>
      <c r="I13" s="85"/>
      <c r="J13" s="79"/>
      <c r="S13" s="3" t="s">
        <v>18</v>
      </c>
      <c r="T13" s="3" t="s">
        <v>99</v>
      </c>
      <c r="U13" s="3" t="s">
        <v>100</v>
      </c>
      <c r="V13" s="3" t="s">
        <v>163</v>
      </c>
      <c r="W13" s="3" t="s">
        <v>101</v>
      </c>
      <c r="X13" s="3" t="s">
        <v>160</v>
      </c>
      <c r="Y13" s="3" t="s">
        <v>161</v>
      </c>
    </row>
    <row r="14" spans="1:21" ht="15" customHeight="1">
      <c r="A14" s="5" t="s">
        <v>31</v>
      </c>
      <c r="B14" s="6" t="s">
        <v>32</v>
      </c>
      <c r="C14" s="78"/>
      <c r="D14" s="79"/>
      <c r="E14" s="6" t="s">
        <v>7</v>
      </c>
      <c r="F14" s="78"/>
      <c r="G14" s="79"/>
      <c r="H14" s="9" t="s">
        <v>21</v>
      </c>
      <c r="I14" s="9"/>
      <c r="J14" s="3" t="s">
        <v>8</v>
      </c>
      <c r="S14" s="3" t="s">
        <v>129</v>
      </c>
      <c r="T14" s="3" t="s">
        <v>130</v>
      </c>
      <c r="U14" s="3" t="s">
        <v>131</v>
      </c>
    </row>
    <row r="15" spans="1:3" ht="15" customHeight="1">
      <c r="A15" s="5" t="s">
        <v>26</v>
      </c>
      <c r="B15" s="78"/>
      <c r="C15" s="79"/>
    </row>
    <row r="16" spans="1:22" ht="15" customHeight="1">
      <c r="A16" s="5" t="s">
        <v>45</v>
      </c>
      <c r="B16" s="6" t="s">
        <v>46</v>
      </c>
      <c r="C16" s="9"/>
      <c r="D16" s="3" t="s">
        <v>47</v>
      </c>
      <c r="E16" s="9"/>
      <c r="F16" s="3" t="s">
        <v>48</v>
      </c>
      <c r="S16" s="7" t="s">
        <v>21</v>
      </c>
      <c r="T16" s="3" t="s">
        <v>166</v>
      </c>
      <c r="U16" s="3" t="s">
        <v>167</v>
      </c>
      <c r="V16" s="3" t="s">
        <v>168</v>
      </c>
    </row>
    <row r="17" spans="7:10" ht="15" customHeight="1">
      <c r="G17" s="18"/>
      <c r="H17" s="18"/>
      <c r="I17" s="18"/>
      <c r="J17" s="18"/>
    </row>
    <row r="18" ht="15" customHeight="1">
      <c r="A18" s="3" t="s">
        <v>51</v>
      </c>
    </row>
    <row r="19" spans="1:19" ht="15" customHeight="1">
      <c r="A19" s="5" t="s">
        <v>30</v>
      </c>
      <c r="B19" s="92"/>
      <c r="C19" s="93"/>
      <c r="D19" s="94"/>
      <c r="E19" s="86" t="s">
        <v>33</v>
      </c>
      <c r="F19" s="98"/>
      <c r="G19" s="9"/>
      <c r="S19" s="4"/>
    </row>
    <row r="20" spans="1:4" ht="15" customHeight="1">
      <c r="A20" s="5" t="s">
        <v>29</v>
      </c>
      <c r="B20" s="92"/>
      <c r="C20" s="93"/>
      <c r="D20" s="94"/>
    </row>
    <row r="21" spans="1:5" ht="15" customHeight="1">
      <c r="A21" s="5" t="s">
        <v>118</v>
      </c>
      <c r="B21" s="84"/>
      <c r="C21" s="85"/>
      <c r="D21" s="85"/>
      <c r="E21" s="79"/>
    </row>
    <row r="22" spans="1:5" ht="15" customHeight="1">
      <c r="A22" s="5" t="s">
        <v>9</v>
      </c>
      <c r="B22" s="84"/>
      <c r="C22" s="85"/>
      <c r="D22" s="85"/>
      <c r="E22" s="79"/>
    </row>
    <row r="24" spans="1:2" ht="15" customHeight="1">
      <c r="A24" s="8" t="s">
        <v>53</v>
      </c>
      <c r="B24" s="3" t="s">
        <v>164</v>
      </c>
    </row>
    <row r="25" spans="1:2" ht="15" customHeight="1">
      <c r="A25" s="8"/>
      <c r="B25" s="3" t="s">
        <v>165</v>
      </c>
    </row>
    <row r="26" spans="2:21" ht="15" customHeight="1">
      <c r="B26" s="3" t="s">
        <v>155</v>
      </c>
      <c r="C26" s="3" t="s">
        <v>39</v>
      </c>
      <c r="D26" s="3" t="s">
        <v>156</v>
      </c>
      <c r="E26" s="3" t="s">
        <v>40</v>
      </c>
      <c r="F26" s="3" t="s">
        <v>41</v>
      </c>
      <c r="U26" s="3">
        <f>MAX(U27:U30)</f>
        <v>0</v>
      </c>
    </row>
    <row r="27" spans="1:27" ht="15" customHeight="1">
      <c r="A27" s="5" t="s">
        <v>37</v>
      </c>
      <c r="B27" s="68">
        <f>IF(D27="","",D27-3)</f>
      </c>
      <c r="C27" s="69">
        <f>IF(B27="","",4)</f>
      </c>
      <c r="D27" s="66"/>
      <c r="E27" s="69">
        <f>IF(D27="","",3)</f>
      </c>
      <c r="F27" s="101"/>
      <c r="G27" s="102"/>
      <c r="H27" s="102"/>
      <c r="I27" s="103"/>
      <c r="T27" s="65">
        <f>IF(B27="","",DATE(B27,C27,1))</f>
      </c>
      <c r="U27" s="3">
        <f>IF(T27="","",RANK(T27,$T$27:$T$30,1))</f>
      </c>
      <c r="V27" s="3">
        <v>1</v>
      </c>
      <c r="W27" s="3">
        <f>IF($U$26&lt;$V27,"",IF(INDEX($B$27:$I$30,MATCH($V27,$U$27:$U$30,0),1)="","",INDEX($B$27:$I$30,MATCH($V27,$U$27:$U$30,0),1)))</f>
      </c>
      <c r="X27" s="3">
        <f>IF($U$26&lt;$V27,"",IF(INDEX($B$27:$I$30,MATCH($V27,$U$27:$U$30,0),2)="","",INDEX($B$27:$I$30,MATCH($V27,$U$27:$U$30,0),2)))</f>
      </c>
      <c r="Y27" s="3">
        <f>IF($U$26&lt;$V27,"",IF(INDEX($B$27:$I$30,MATCH($V27,$U$27:$U$30,0),3)="","",INDEX($B$27:$I$30,MATCH($V27,$U$27:$U$30,0),3)))</f>
      </c>
      <c r="Z27" s="3">
        <f>IF($U$26&lt;$V27,"",IF(INDEX($B$27:$I$30,MATCH($V27,$U$27:$U$30,0),4)="","",INDEX($B$27:$I$30,MATCH($V27,$U$27:$U$30,0),4)))</f>
      </c>
      <c r="AA27" s="3">
        <f>IF($U$26&lt;$V27,"",IF(INDEX($B$27:$I$30,MATCH($V27,$U$27:$U$30,0),5)="","",INDEX($B$27:$I$30,MATCH($V27,$U$27:$U$30,0),5)))</f>
      </c>
    </row>
    <row r="28" spans="1:27" ht="15" customHeight="1">
      <c r="A28" s="5" t="s">
        <v>36</v>
      </c>
      <c r="B28" s="70">
        <f>IF(D28="","",D28-4)</f>
      </c>
      <c r="C28" s="71">
        <f>IF(B28="","",4)</f>
      </c>
      <c r="D28" s="67"/>
      <c r="E28" s="71">
        <f>IF(D28="","",3)</f>
      </c>
      <c r="F28" s="95"/>
      <c r="G28" s="96"/>
      <c r="H28" s="96"/>
      <c r="I28" s="97"/>
      <c r="T28" s="65">
        <f>IF(B28="","",DATE(B28,C28,1))</f>
      </c>
      <c r="U28" s="3">
        <f>IF(T28="","",RANK(T28,$T$27:$T$30,1))</f>
      </c>
      <c r="V28" s="3">
        <v>2</v>
      </c>
      <c r="W28" s="3">
        <f>IF($U$26&lt;$V28,"",IF(INDEX($B$27:$I$30,MATCH($V28,$U$27:$U$30,0),1)="","",INDEX($B$27:$I$30,MATCH($V28,$U$27:$U$30,0),1)))</f>
      </c>
      <c r="X28" s="3">
        <f>IF($U$26&lt;$V28,"",IF(INDEX($B$27:$I$30,MATCH($V28,$U$27:$U$30,0),2)="","",INDEX($B$27:$I$30,MATCH($V28,$U$27:$U$30,0),2)))</f>
      </c>
      <c r="Y28" s="3">
        <f>IF($U$26&lt;$V28,"",IF(INDEX($B$27:$I$30,MATCH($V28,$U$27:$U$30,0),3)="","",INDEX($B$27:$I$30,MATCH($V28,$U$27:$U$30,0),3)))</f>
      </c>
      <c r="Z28" s="3">
        <f>IF($U$26&lt;$V28,"",IF(INDEX($B$27:$I$30,MATCH($V28,$U$27:$U$30,0),4)="","",INDEX($B$27:$I$30,MATCH($V28,$U$27:$U$30,0),4)))</f>
      </c>
      <c r="AA28" s="3">
        <f>IF($U$26&lt;$V28,"",IF(INDEX($B$27:$I$30,MATCH($V28,$U$27:$U$30,0),5)="","",INDEX($B$27:$I$30,MATCH($V28,$U$27:$U$30,0),5)))</f>
      </c>
    </row>
    <row r="29" spans="1:27" ht="15" customHeight="1">
      <c r="A29" s="5" t="s">
        <v>199</v>
      </c>
      <c r="B29" s="70">
        <f>IF(D29="","",D29-2)</f>
      </c>
      <c r="C29" s="71">
        <f>IF(B29="","",4)</f>
      </c>
      <c r="D29" s="67"/>
      <c r="E29" s="71">
        <f>IF(D29="","",3)</f>
      </c>
      <c r="F29" s="95"/>
      <c r="G29" s="96"/>
      <c r="H29" s="96"/>
      <c r="I29" s="97"/>
      <c r="T29" s="65">
        <f>IF(B29="","",DATE(B29,C29,1))</f>
      </c>
      <c r="U29" s="3">
        <f>IF(T29="","",RANK(T29,$T$27:$T$30,1))</f>
      </c>
      <c r="V29" s="3">
        <v>3</v>
      </c>
      <c r="W29" s="3">
        <f>IF($U$26&lt;$V29,"",IF(INDEX($B$27:$I$30,MATCH($V29,$U$27:$U$30,0),1)="","",INDEX($B$27:$I$30,MATCH($V29,$U$27:$U$30,0),1)))</f>
      </c>
      <c r="X29" s="3">
        <f>IF($U$26&lt;$V29,"",IF(INDEX($B$27:$I$30,MATCH($V29,$U$27:$U$30,0),2)="","",INDEX($B$27:$I$30,MATCH($V29,$U$27:$U$30,0),2)))</f>
      </c>
      <c r="Y29" s="3">
        <f>IF($U$26&lt;$V29,"",IF(INDEX($B$27:$I$30,MATCH($V29,$U$27:$U$30,0),3)="","",INDEX($B$27:$I$30,MATCH($V29,$U$27:$U$30,0),3)))</f>
      </c>
      <c r="Z29" s="3">
        <f>IF($U$26&lt;$V29,"",IF(INDEX($B$27:$I$30,MATCH($V29,$U$27:$U$30,0),4)="","",INDEX($B$27:$I$30,MATCH($V29,$U$27:$U$30,0),4)))</f>
      </c>
      <c r="AA29" s="3">
        <f>IF($U$26&lt;$V29,"",IF(INDEX($B$27:$I$30,MATCH($V29,$U$27:$U$30,0),5)="","",INDEX($B$27:$I$30,MATCH($V29,$U$27:$U$30,0),5)))</f>
      </c>
    </row>
    <row r="30" spans="1:27" ht="15" customHeight="1">
      <c r="A30" s="5" t="s">
        <v>38</v>
      </c>
      <c r="B30" s="70">
        <f>IF(D30="","",D30-2)</f>
      </c>
      <c r="C30" s="71">
        <f>IF(B30="","",4)</f>
      </c>
      <c r="D30" s="67"/>
      <c r="E30" s="71">
        <f>IF(D30="","",3)</f>
      </c>
      <c r="F30" s="95"/>
      <c r="G30" s="96"/>
      <c r="H30" s="96"/>
      <c r="I30" s="97"/>
      <c r="T30" s="65">
        <f>IF(B30="","",DATE(B30,C30,1))</f>
      </c>
      <c r="U30" s="3">
        <f>IF(T30="","",RANK(T30,$T$27:$T$30,1))</f>
      </c>
      <c r="V30" s="3">
        <v>4</v>
      </c>
      <c r="W30" s="3">
        <f>IF($U$26&lt;$V30,"",IF(INDEX($B$27:$I$30,MATCH($V30,$U$27:$U$30,0),1)="","",INDEX($B$27:$I$30,MATCH($V30,$U$27:$U$30,0),1)))</f>
      </c>
      <c r="X30" s="3">
        <f>IF($U$26&lt;$V30,"",IF(INDEX($B$27:$I$30,MATCH($V30,$U$27:$U$30,0),2)="","",INDEX($B$27:$I$30,MATCH($V30,$U$27:$U$30,0),2)))</f>
      </c>
      <c r="Y30" s="3">
        <f>IF($U$26&lt;$V30,"",IF(INDEX($B$27:$I$30,MATCH($V30,$U$27:$U$30,0),3)="","",INDEX($B$27:$I$30,MATCH($V30,$U$27:$U$30,0),3)))</f>
      </c>
      <c r="Z30" s="3">
        <f>IF($U$26&lt;$V30,"",IF(INDEX($B$27:$I$30,MATCH($V30,$U$27:$U$30,0),4)="","",INDEX($B$27:$I$30,MATCH($V30,$U$27:$U$30,0),4)))</f>
      </c>
      <c r="AA30" s="3">
        <f>IF($U$26&lt;$V30,"",IF(INDEX($B$27:$I$30,MATCH($V30,$U$27:$U$30,0),5)="","",INDEX($B$27:$I$30,MATCH($V30,$U$27:$U$30,0),5)))</f>
      </c>
    </row>
    <row r="31" spans="1:9" ht="15" customHeight="1">
      <c r="A31" s="5" t="s">
        <v>126</v>
      </c>
      <c r="B31" s="88"/>
      <c r="C31" s="120"/>
      <c r="D31" s="120"/>
      <c r="E31" s="120"/>
      <c r="F31" s="120"/>
      <c r="G31" s="120"/>
      <c r="H31" s="120"/>
      <c r="I31" s="89"/>
    </row>
    <row r="32" spans="1:9" ht="15" customHeight="1">
      <c r="A32" s="5"/>
      <c r="C32" s="5"/>
      <c r="D32" s="5"/>
      <c r="E32" s="5"/>
      <c r="F32" s="5"/>
      <c r="G32" s="5"/>
      <c r="H32" s="5"/>
      <c r="I32" s="5"/>
    </row>
    <row r="33" spans="1:9" ht="15" customHeight="1">
      <c r="A33" s="8" t="s">
        <v>57</v>
      </c>
      <c r="B33" s="5"/>
      <c r="C33" s="5"/>
      <c r="D33" s="5"/>
      <c r="E33" s="5"/>
      <c r="F33" s="5"/>
      <c r="G33" s="5"/>
      <c r="H33" s="5"/>
      <c r="I33" s="5"/>
    </row>
    <row r="34" spans="1:12" ht="15" customHeight="1">
      <c r="A34" s="5" t="s">
        <v>44</v>
      </c>
      <c r="B34" s="9"/>
      <c r="C34" s="5"/>
      <c r="D34" s="5"/>
      <c r="E34" s="5"/>
      <c r="F34" s="5"/>
      <c r="G34" s="5"/>
      <c r="H34" s="5"/>
      <c r="I34" s="5"/>
      <c r="J34" s="5"/>
      <c r="K34" s="2"/>
      <c r="L34" s="2"/>
    </row>
    <row r="35" spans="2:14" ht="15" customHeight="1">
      <c r="B35" s="3" t="s">
        <v>157</v>
      </c>
      <c r="C35" s="3" t="s">
        <v>42</v>
      </c>
      <c r="D35" s="3" t="s">
        <v>43</v>
      </c>
      <c r="K35" s="2"/>
      <c r="L35" s="2"/>
      <c r="M35" s="1"/>
      <c r="N35" s="1"/>
    </row>
    <row r="36" spans="1:14" ht="15" customHeight="1">
      <c r="A36" s="5" t="s">
        <v>38</v>
      </c>
      <c r="B36" s="10"/>
      <c r="C36" s="11"/>
      <c r="D36" s="90"/>
      <c r="E36" s="90"/>
      <c r="F36" s="90"/>
      <c r="G36" s="90"/>
      <c r="H36" s="90"/>
      <c r="I36" s="91"/>
      <c r="M36" s="1"/>
      <c r="N36" s="1"/>
    </row>
    <row r="37" spans="1:9" ht="15" customHeight="1">
      <c r="A37" s="5"/>
      <c r="B37" s="12"/>
      <c r="C37" s="13"/>
      <c r="D37" s="82"/>
      <c r="E37" s="82"/>
      <c r="F37" s="82"/>
      <c r="G37" s="82"/>
      <c r="H37" s="82"/>
      <c r="I37" s="83"/>
    </row>
    <row r="38" spans="1:9" ht="15" customHeight="1">
      <c r="A38" s="5"/>
      <c r="B38" s="12"/>
      <c r="C38" s="13"/>
      <c r="D38" s="82"/>
      <c r="E38" s="82"/>
      <c r="F38" s="82"/>
      <c r="G38" s="82"/>
      <c r="H38" s="82"/>
      <c r="I38" s="83"/>
    </row>
    <row r="39" spans="1:9" ht="15" customHeight="1">
      <c r="A39" s="5"/>
      <c r="B39" s="12"/>
      <c r="C39" s="13"/>
      <c r="D39" s="82"/>
      <c r="E39" s="82"/>
      <c r="F39" s="82"/>
      <c r="G39" s="82"/>
      <c r="H39" s="82"/>
      <c r="I39" s="83"/>
    </row>
    <row r="40" spans="1:9" ht="15" customHeight="1">
      <c r="A40" s="5"/>
      <c r="B40" s="14"/>
      <c r="C40" s="15"/>
      <c r="D40" s="80"/>
      <c r="E40" s="80"/>
      <c r="F40" s="80"/>
      <c r="G40" s="80"/>
      <c r="H40" s="80"/>
      <c r="I40" s="81"/>
    </row>
    <row r="41" spans="1:9" ht="15" customHeight="1">
      <c r="A41" s="5" t="s">
        <v>126</v>
      </c>
      <c r="B41" s="78"/>
      <c r="C41" s="85"/>
      <c r="D41" s="85"/>
      <c r="E41" s="85"/>
      <c r="F41" s="85"/>
      <c r="G41" s="85"/>
      <c r="H41" s="85"/>
      <c r="I41" s="79"/>
    </row>
    <row r="42" spans="1:10" ht="15" customHeight="1">
      <c r="A42" s="5"/>
      <c r="B42" s="5"/>
      <c r="C42" s="5"/>
      <c r="D42" s="5"/>
      <c r="E42" s="5"/>
      <c r="F42" s="5"/>
      <c r="G42" s="5"/>
      <c r="H42" s="5"/>
      <c r="I42" s="5"/>
      <c r="J42" s="5"/>
    </row>
    <row r="43" spans="1:15" ht="15" customHeight="1">
      <c r="A43" s="8" t="s">
        <v>174</v>
      </c>
      <c r="O43" s="64"/>
    </row>
    <row r="44" spans="1:7" ht="15" customHeight="1">
      <c r="A44" s="5"/>
      <c r="B44" s="3" t="s">
        <v>177</v>
      </c>
      <c r="C44" s="9"/>
      <c r="D44" s="86" t="s">
        <v>175</v>
      </c>
      <c r="E44" s="87"/>
      <c r="F44" s="9"/>
      <c r="G44" s="3" t="s">
        <v>2</v>
      </c>
    </row>
    <row r="45" spans="1:7" ht="15" customHeight="1">
      <c r="A45" s="5"/>
      <c r="B45" s="3" t="s">
        <v>178</v>
      </c>
      <c r="C45" s="75"/>
      <c r="D45" s="86"/>
      <c r="E45" s="87"/>
      <c r="F45" s="9"/>
      <c r="G45" s="3" t="s">
        <v>2</v>
      </c>
    </row>
    <row r="46" spans="1:7" ht="15" customHeight="1">
      <c r="A46" s="5"/>
      <c r="B46" s="72" t="s">
        <v>179</v>
      </c>
      <c r="C46" s="9"/>
      <c r="D46" s="86"/>
      <c r="E46" s="87"/>
      <c r="F46" s="9"/>
      <c r="G46" s="3" t="s">
        <v>2</v>
      </c>
    </row>
    <row r="47" spans="1:7" ht="15" customHeight="1">
      <c r="A47" s="5"/>
      <c r="B47" s="3" t="s">
        <v>194</v>
      </c>
      <c r="C47" s="9"/>
      <c r="D47" s="86"/>
      <c r="E47" s="87"/>
      <c r="F47" s="9"/>
      <c r="G47" s="3" t="s">
        <v>2</v>
      </c>
    </row>
    <row r="48" spans="1:7" ht="15" customHeight="1">
      <c r="A48" s="5"/>
      <c r="B48" s="3" t="s">
        <v>180</v>
      </c>
      <c r="C48" s="9"/>
      <c r="D48" s="86"/>
      <c r="E48" s="87"/>
      <c r="F48" s="9"/>
      <c r="G48" s="3" t="s">
        <v>2</v>
      </c>
    </row>
    <row r="49" spans="1:7" ht="15" customHeight="1">
      <c r="A49" s="5"/>
      <c r="B49" s="3" t="s">
        <v>181</v>
      </c>
      <c r="C49" s="9"/>
      <c r="D49" s="86"/>
      <c r="E49" s="87"/>
      <c r="F49" s="9"/>
      <c r="G49" s="3" t="s">
        <v>2</v>
      </c>
    </row>
    <row r="50" ht="15" customHeight="1">
      <c r="A50" s="5"/>
    </row>
    <row r="51" spans="1:10" ht="15" customHeight="1">
      <c r="A51" s="73" t="s">
        <v>182</v>
      </c>
      <c r="B51" s="117"/>
      <c r="C51" s="118"/>
      <c r="D51" s="118"/>
      <c r="E51" s="118"/>
      <c r="F51" s="118"/>
      <c r="G51" s="118"/>
      <c r="H51" s="118"/>
      <c r="I51" s="118"/>
      <c r="J51" s="119"/>
    </row>
    <row r="52" spans="11:12" ht="15" customHeight="1">
      <c r="K52" s="1"/>
      <c r="L52" s="1"/>
    </row>
    <row r="53" spans="1:14" ht="15" customHeight="1">
      <c r="A53" s="8" t="s">
        <v>56</v>
      </c>
      <c r="K53" s="1"/>
      <c r="L53" s="1"/>
      <c r="M53" s="1"/>
      <c r="N53" s="1"/>
    </row>
    <row r="54" spans="1:14" ht="15" customHeight="1">
      <c r="A54" s="5" t="s">
        <v>67</v>
      </c>
      <c r="B54" s="117"/>
      <c r="C54" s="118"/>
      <c r="D54" s="118"/>
      <c r="E54" s="118"/>
      <c r="F54" s="118"/>
      <c r="G54" s="118"/>
      <c r="H54" s="118"/>
      <c r="I54" s="118"/>
      <c r="J54" s="119"/>
      <c r="K54" s="1"/>
      <c r="L54" s="1"/>
      <c r="M54" s="1"/>
      <c r="N54" s="1"/>
    </row>
    <row r="55" spans="11:14" ht="15" customHeight="1">
      <c r="K55" s="1"/>
      <c r="L55" s="1"/>
      <c r="M55" s="1"/>
      <c r="N55" s="1"/>
    </row>
    <row r="56" spans="1:14" ht="15" customHeight="1">
      <c r="A56" s="3" t="s">
        <v>95</v>
      </c>
      <c r="K56" s="1"/>
      <c r="L56" s="1"/>
      <c r="M56" s="1"/>
      <c r="N56" s="1"/>
    </row>
    <row r="57" spans="1:14" ht="15" customHeight="1">
      <c r="A57" s="5" t="s">
        <v>96</v>
      </c>
      <c r="B57" s="78"/>
      <c r="C57" s="79"/>
      <c r="D57" s="78"/>
      <c r="E57" s="79"/>
      <c r="F57" s="78"/>
      <c r="G57" s="79"/>
      <c r="K57" s="1"/>
      <c r="L57" s="1"/>
      <c r="M57" s="1"/>
      <c r="N57" s="1"/>
    </row>
    <row r="58" spans="1:14" ht="15" customHeight="1">
      <c r="A58" s="5" t="s">
        <v>128</v>
      </c>
      <c r="C58" s="78"/>
      <c r="D58" s="79"/>
      <c r="K58" s="1"/>
      <c r="L58" s="1"/>
      <c r="M58" s="1"/>
      <c r="N58" s="1"/>
    </row>
    <row r="59" spans="1:14" ht="15" customHeight="1">
      <c r="A59" s="5" t="s">
        <v>97</v>
      </c>
      <c r="B59" s="3" t="s">
        <v>25</v>
      </c>
      <c r="C59" s="9"/>
      <c r="D59" s="3" t="s">
        <v>77</v>
      </c>
      <c r="K59" s="1"/>
      <c r="L59" s="1"/>
      <c r="M59" s="1"/>
      <c r="N59" s="1"/>
    </row>
    <row r="60" spans="1:14" ht="15" customHeight="1">
      <c r="A60" s="5" t="s">
        <v>162</v>
      </c>
      <c r="C60" s="78"/>
      <c r="D60" s="85"/>
      <c r="E60" s="85"/>
      <c r="F60" s="85"/>
      <c r="G60" s="85"/>
      <c r="H60" s="85"/>
      <c r="I60" s="85"/>
      <c r="J60" s="79"/>
      <c r="K60" s="1"/>
      <c r="L60" s="1"/>
      <c r="M60" s="1"/>
      <c r="N60" s="1"/>
    </row>
    <row r="61" spans="1:14" ht="15" customHeight="1">
      <c r="A61" s="5" t="s">
        <v>98</v>
      </c>
      <c r="B61" s="117"/>
      <c r="C61" s="118"/>
      <c r="D61" s="118"/>
      <c r="E61" s="118"/>
      <c r="F61" s="118"/>
      <c r="G61" s="118"/>
      <c r="H61" s="118"/>
      <c r="I61" s="118"/>
      <c r="J61" s="119"/>
      <c r="K61" s="1"/>
      <c r="L61" s="1"/>
      <c r="M61" s="1"/>
      <c r="N61" s="1"/>
    </row>
    <row r="62" spans="1:14" ht="15" customHeight="1">
      <c r="A62" s="5"/>
      <c r="B62" s="5"/>
      <c r="C62" s="5"/>
      <c r="D62" s="5"/>
      <c r="E62" s="5"/>
      <c r="F62" s="5"/>
      <c r="G62" s="5"/>
      <c r="H62" s="5"/>
      <c r="I62" s="5"/>
      <c r="J62" s="5"/>
      <c r="K62" s="1"/>
      <c r="L62" s="1"/>
      <c r="M62" s="1"/>
      <c r="N62" s="1"/>
    </row>
    <row r="63" spans="1:14" ht="15" customHeight="1">
      <c r="A63" s="3" t="s">
        <v>93</v>
      </c>
      <c r="K63" s="1"/>
      <c r="L63" s="1"/>
      <c r="M63" s="1"/>
      <c r="N63" s="1"/>
    </row>
    <row r="64" spans="1:14" ht="15" customHeight="1">
      <c r="A64" s="5" t="s">
        <v>68</v>
      </c>
      <c r="B64" s="9"/>
      <c r="D64" s="3" t="s">
        <v>69</v>
      </c>
      <c r="E64" s="9"/>
      <c r="K64" s="1"/>
      <c r="L64" s="1"/>
      <c r="M64" s="1"/>
      <c r="N64" s="1"/>
    </row>
    <row r="65" spans="1:14" ht="15" customHeight="1">
      <c r="A65" s="5" t="s">
        <v>75</v>
      </c>
      <c r="C65" s="3" t="s">
        <v>76</v>
      </c>
      <c r="D65" s="9"/>
      <c r="E65" s="3" t="s">
        <v>77</v>
      </c>
      <c r="F65" s="3" t="s">
        <v>78</v>
      </c>
      <c r="G65" s="9"/>
      <c r="H65" s="3" t="s">
        <v>77</v>
      </c>
      <c r="I65" s="3" t="s">
        <v>25</v>
      </c>
      <c r="J65" s="9"/>
      <c r="K65" s="1" t="s">
        <v>77</v>
      </c>
      <c r="L65" s="1"/>
      <c r="M65" s="1"/>
      <c r="N65" s="1"/>
    </row>
    <row r="66" spans="1:14" ht="15" customHeight="1">
      <c r="A66" s="5" t="s">
        <v>79</v>
      </c>
      <c r="B66" s="5"/>
      <c r="C66" s="8" t="s">
        <v>27</v>
      </c>
      <c r="D66" s="9"/>
      <c r="E66" s="8" t="s">
        <v>77</v>
      </c>
      <c r="F66" s="8" t="s">
        <v>80</v>
      </c>
      <c r="G66" s="9"/>
      <c r="H66" s="8" t="s">
        <v>77</v>
      </c>
      <c r="I66" s="3" t="s">
        <v>81</v>
      </c>
      <c r="J66" s="9"/>
      <c r="K66" s="1" t="s">
        <v>77</v>
      </c>
      <c r="L66" s="1"/>
      <c r="M66" s="1"/>
      <c r="N66" s="1"/>
    </row>
    <row r="67" spans="9:14" ht="15" customHeight="1">
      <c r="I67" s="3" t="s">
        <v>137</v>
      </c>
      <c r="J67" s="9"/>
      <c r="K67" s="1" t="s">
        <v>77</v>
      </c>
      <c r="L67" s="1"/>
      <c r="M67" s="1"/>
      <c r="N67" s="1"/>
    </row>
    <row r="68" spans="11:14" ht="15" customHeight="1">
      <c r="K68" s="3"/>
      <c r="L68" s="3"/>
      <c r="M68" s="1"/>
      <c r="N68" s="1"/>
    </row>
    <row r="69" spans="1:14" ht="15" customHeight="1">
      <c r="A69" s="3" t="s">
        <v>153</v>
      </c>
      <c r="M69" s="63"/>
      <c r="N69" s="63"/>
    </row>
    <row r="70" spans="1:10" ht="15" customHeight="1">
      <c r="A70" s="5"/>
      <c r="B70" s="105"/>
      <c r="C70" s="106"/>
      <c r="D70" s="106"/>
      <c r="E70" s="106"/>
      <c r="F70" s="106"/>
      <c r="G70" s="106"/>
      <c r="H70" s="106"/>
      <c r="I70" s="106"/>
      <c r="J70" s="107"/>
    </row>
    <row r="71" spans="2:10" ht="15" customHeight="1">
      <c r="B71" s="108"/>
      <c r="C71" s="109"/>
      <c r="D71" s="109"/>
      <c r="E71" s="109"/>
      <c r="F71" s="109"/>
      <c r="G71" s="109"/>
      <c r="H71" s="109"/>
      <c r="I71" s="109"/>
      <c r="J71" s="110"/>
    </row>
    <row r="72" spans="2:10" ht="15" customHeight="1">
      <c r="B72" s="108"/>
      <c r="C72" s="109"/>
      <c r="D72" s="109"/>
      <c r="E72" s="109"/>
      <c r="F72" s="109"/>
      <c r="G72" s="109"/>
      <c r="H72" s="109"/>
      <c r="I72" s="109"/>
      <c r="J72" s="110"/>
    </row>
    <row r="73" spans="2:10" ht="15" customHeight="1">
      <c r="B73" s="108"/>
      <c r="C73" s="109"/>
      <c r="D73" s="109"/>
      <c r="E73" s="109"/>
      <c r="F73" s="109"/>
      <c r="G73" s="109"/>
      <c r="H73" s="109"/>
      <c r="I73" s="109"/>
      <c r="J73" s="110"/>
    </row>
    <row r="74" spans="2:10" ht="15" customHeight="1">
      <c r="B74" s="108"/>
      <c r="C74" s="109"/>
      <c r="D74" s="109"/>
      <c r="E74" s="109"/>
      <c r="F74" s="109"/>
      <c r="G74" s="109"/>
      <c r="H74" s="109"/>
      <c r="I74" s="109"/>
      <c r="J74" s="110"/>
    </row>
    <row r="75" spans="2:10" ht="15" customHeight="1">
      <c r="B75" s="108"/>
      <c r="C75" s="109"/>
      <c r="D75" s="109"/>
      <c r="E75" s="109"/>
      <c r="F75" s="109"/>
      <c r="G75" s="109"/>
      <c r="H75" s="109"/>
      <c r="I75" s="109"/>
      <c r="J75" s="110"/>
    </row>
    <row r="76" spans="2:10" ht="15" customHeight="1">
      <c r="B76" s="108"/>
      <c r="C76" s="109"/>
      <c r="D76" s="109"/>
      <c r="E76" s="109"/>
      <c r="F76" s="109"/>
      <c r="G76" s="109"/>
      <c r="H76" s="109"/>
      <c r="I76" s="109"/>
      <c r="J76" s="110"/>
    </row>
    <row r="77" spans="2:10" ht="15" customHeight="1">
      <c r="B77" s="111"/>
      <c r="C77" s="112"/>
      <c r="D77" s="112"/>
      <c r="E77" s="112"/>
      <c r="F77" s="112"/>
      <c r="G77" s="112"/>
      <c r="H77" s="112"/>
      <c r="I77" s="112"/>
      <c r="J77" s="113"/>
    </row>
    <row r="78" spans="11:12" ht="15" customHeight="1">
      <c r="K78" s="3"/>
      <c r="L78" s="3"/>
    </row>
    <row r="79" spans="1:14" ht="15" customHeight="1">
      <c r="A79" s="8" t="s">
        <v>94</v>
      </c>
      <c r="M79" s="63"/>
      <c r="N79" s="63"/>
    </row>
    <row r="80" spans="1:7" ht="15" customHeight="1">
      <c r="A80" s="5" t="s">
        <v>74</v>
      </c>
      <c r="B80" s="116"/>
      <c r="C80" s="116"/>
      <c r="D80" s="116"/>
      <c r="E80" s="116"/>
      <c r="F80" s="116"/>
      <c r="G80" s="116"/>
    </row>
    <row r="81" spans="1:7" ht="15" customHeight="1">
      <c r="A81" s="5" t="s">
        <v>72</v>
      </c>
      <c r="B81" s="116"/>
      <c r="C81" s="116"/>
      <c r="D81" s="116"/>
      <c r="E81" s="116"/>
      <c r="F81" s="116"/>
      <c r="G81" s="116"/>
    </row>
    <row r="82" spans="1:6" ht="15" customHeight="1">
      <c r="A82" s="5" t="s">
        <v>71</v>
      </c>
      <c r="B82" s="17"/>
      <c r="C82" s="3" t="s">
        <v>50</v>
      </c>
      <c r="F82" s="3" t="s">
        <v>83</v>
      </c>
    </row>
    <row r="83" spans="1:9" ht="15" customHeight="1">
      <c r="A83" s="5" t="s">
        <v>73</v>
      </c>
      <c r="B83" s="16"/>
      <c r="C83" s="3" t="s">
        <v>158</v>
      </c>
      <c r="D83" s="16"/>
      <c r="E83" s="3" t="s">
        <v>82</v>
      </c>
      <c r="F83" s="16"/>
      <c r="G83" s="3" t="s">
        <v>158</v>
      </c>
      <c r="H83" s="16"/>
      <c r="I83" s="3" t="s">
        <v>10</v>
      </c>
    </row>
    <row r="84" spans="1:10" ht="15" customHeight="1">
      <c r="A84" s="5" t="s">
        <v>102</v>
      </c>
      <c r="B84" s="105"/>
      <c r="C84" s="106"/>
      <c r="D84" s="106"/>
      <c r="E84" s="106"/>
      <c r="F84" s="106"/>
      <c r="G84" s="106"/>
      <c r="H84" s="106"/>
      <c r="I84" s="106"/>
      <c r="J84" s="107"/>
    </row>
    <row r="85" spans="2:10" ht="15" customHeight="1">
      <c r="B85" s="108"/>
      <c r="C85" s="109"/>
      <c r="D85" s="109"/>
      <c r="E85" s="109"/>
      <c r="F85" s="109"/>
      <c r="G85" s="109"/>
      <c r="H85" s="109"/>
      <c r="I85" s="109"/>
      <c r="J85" s="110"/>
    </row>
    <row r="86" spans="2:10" ht="15" customHeight="1">
      <c r="B86" s="108"/>
      <c r="C86" s="109"/>
      <c r="D86" s="109"/>
      <c r="E86" s="109"/>
      <c r="F86" s="109"/>
      <c r="G86" s="109"/>
      <c r="H86" s="109"/>
      <c r="I86" s="109"/>
      <c r="J86" s="110"/>
    </row>
    <row r="87" spans="2:10" ht="15" customHeight="1">
      <c r="B87" s="108"/>
      <c r="C87" s="109"/>
      <c r="D87" s="109"/>
      <c r="E87" s="109"/>
      <c r="F87" s="109"/>
      <c r="G87" s="109"/>
      <c r="H87" s="109"/>
      <c r="I87" s="109"/>
      <c r="J87" s="110"/>
    </row>
    <row r="88" spans="2:10" ht="15" customHeight="1">
      <c r="B88" s="108"/>
      <c r="C88" s="109"/>
      <c r="D88" s="109"/>
      <c r="E88" s="109"/>
      <c r="F88" s="109"/>
      <c r="G88" s="109"/>
      <c r="H88" s="109"/>
      <c r="I88" s="109"/>
      <c r="J88" s="110"/>
    </row>
    <row r="89" spans="2:10" ht="15" customHeight="1">
      <c r="B89" s="108"/>
      <c r="C89" s="109"/>
      <c r="D89" s="109"/>
      <c r="E89" s="109"/>
      <c r="F89" s="109"/>
      <c r="G89" s="109"/>
      <c r="H89" s="109"/>
      <c r="I89" s="109"/>
      <c r="J89" s="110"/>
    </row>
    <row r="90" spans="2:10" ht="15" customHeight="1">
      <c r="B90" s="108"/>
      <c r="C90" s="109"/>
      <c r="D90" s="109"/>
      <c r="E90" s="109"/>
      <c r="F90" s="109"/>
      <c r="G90" s="109"/>
      <c r="H90" s="109"/>
      <c r="I90" s="109"/>
      <c r="J90" s="110"/>
    </row>
    <row r="91" spans="2:10" ht="15" customHeight="1">
      <c r="B91" s="111"/>
      <c r="C91" s="112"/>
      <c r="D91" s="112"/>
      <c r="E91" s="112"/>
      <c r="F91" s="112"/>
      <c r="G91" s="112"/>
      <c r="H91" s="112"/>
      <c r="I91" s="112"/>
      <c r="J91" s="113"/>
    </row>
    <row r="92" spans="1:3" ht="15" customHeight="1">
      <c r="A92" s="5" t="s">
        <v>12</v>
      </c>
      <c r="B92" s="114"/>
      <c r="C92" s="115"/>
    </row>
    <row r="94" spans="1:7" ht="15" customHeight="1">
      <c r="A94" s="5" t="s">
        <v>84</v>
      </c>
      <c r="B94" s="116"/>
      <c r="C94" s="116"/>
      <c r="D94" s="116"/>
      <c r="E94" s="116"/>
      <c r="F94" s="116"/>
      <c r="G94" s="116"/>
    </row>
    <row r="95" spans="1:7" ht="15" customHeight="1">
      <c r="A95" s="5" t="s">
        <v>72</v>
      </c>
      <c r="B95" s="116"/>
      <c r="C95" s="116"/>
      <c r="D95" s="116"/>
      <c r="E95" s="116"/>
      <c r="F95" s="116"/>
      <c r="G95" s="116"/>
    </row>
    <row r="96" spans="1:6" ht="15" customHeight="1">
      <c r="A96" s="5" t="s">
        <v>71</v>
      </c>
      <c r="B96" s="17"/>
      <c r="C96" s="3" t="s">
        <v>50</v>
      </c>
      <c r="D96" s="5" t="s">
        <v>25</v>
      </c>
      <c r="E96" s="9"/>
      <c r="F96" s="8" t="s">
        <v>77</v>
      </c>
    </row>
    <row r="97" spans="1:9" ht="15" customHeight="1">
      <c r="A97" s="5" t="s">
        <v>73</v>
      </c>
      <c r="B97" s="16"/>
      <c r="C97" s="3" t="s">
        <v>158</v>
      </c>
      <c r="D97" s="16"/>
      <c r="E97" s="3" t="s">
        <v>82</v>
      </c>
      <c r="F97" s="16"/>
      <c r="G97" s="3" t="s">
        <v>158</v>
      </c>
      <c r="H97" s="16"/>
      <c r="I97" s="3" t="s">
        <v>10</v>
      </c>
    </row>
    <row r="98" spans="1:10" ht="15" customHeight="1">
      <c r="A98" s="5" t="s">
        <v>102</v>
      </c>
      <c r="B98" s="105"/>
      <c r="C98" s="106"/>
      <c r="D98" s="106"/>
      <c r="E98" s="106"/>
      <c r="F98" s="106"/>
      <c r="G98" s="106"/>
      <c r="H98" s="106"/>
      <c r="I98" s="106"/>
      <c r="J98" s="107"/>
    </row>
    <row r="99" spans="2:10" ht="15" customHeight="1">
      <c r="B99" s="108"/>
      <c r="C99" s="109"/>
      <c r="D99" s="109"/>
      <c r="E99" s="109"/>
      <c r="F99" s="109"/>
      <c r="G99" s="109"/>
      <c r="H99" s="109"/>
      <c r="I99" s="109"/>
      <c r="J99" s="110"/>
    </row>
    <row r="100" spans="2:10" ht="15" customHeight="1">
      <c r="B100" s="108"/>
      <c r="C100" s="109"/>
      <c r="D100" s="109"/>
      <c r="E100" s="109"/>
      <c r="F100" s="109"/>
      <c r="G100" s="109"/>
      <c r="H100" s="109"/>
      <c r="I100" s="109"/>
      <c r="J100" s="110"/>
    </row>
    <row r="101" spans="2:10" ht="15" customHeight="1">
      <c r="B101" s="108"/>
      <c r="C101" s="109"/>
      <c r="D101" s="109"/>
      <c r="E101" s="109"/>
      <c r="F101" s="109"/>
      <c r="G101" s="109"/>
      <c r="H101" s="109"/>
      <c r="I101" s="109"/>
      <c r="J101" s="110"/>
    </row>
    <row r="102" spans="2:10" ht="15" customHeight="1">
      <c r="B102" s="108"/>
      <c r="C102" s="109"/>
      <c r="D102" s="109"/>
      <c r="E102" s="109"/>
      <c r="F102" s="109"/>
      <c r="G102" s="109"/>
      <c r="H102" s="109"/>
      <c r="I102" s="109"/>
      <c r="J102" s="110"/>
    </row>
    <row r="103" spans="2:10" ht="15" customHeight="1">
      <c r="B103" s="108"/>
      <c r="C103" s="109"/>
      <c r="D103" s="109"/>
      <c r="E103" s="109"/>
      <c r="F103" s="109"/>
      <c r="G103" s="109"/>
      <c r="H103" s="109"/>
      <c r="I103" s="109"/>
      <c r="J103" s="110"/>
    </row>
    <row r="104" spans="2:10" ht="15" customHeight="1">
      <c r="B104" s="108"/>
      <c r="C104" s="109"/>
      <c r="D104" s="109"/>
      <c r="E104" s="109"/>
      <c r="F104" s="109"/>
      <c r="G104" s="109"/>
      <c r="H104" s="109"/>
      <c r="I104" s="109"/>
      <c r="J104" s="110"/>
    </row>
    <row r="105" spans="2:10" ht="15" customHeight="1">
      <c r="B105" s="111"/>
      <c r="C105" s="112"/>
      <c r="D105" s="112"/>
      <c r="E105" s="112"/>
      <c r="F105" s="112"/>
      <c r="G105" s="112"/>
      <c r="H105" s="112"/>
      <c r="I105" s="112"/>
      <c r="J105" s="113"/>
    </row>
    <row r="106" spans="1:3" ht="15" customHeight="1">
      <c r="A106" s="5" t="s">
        <v>12</v>
      </c>
      <c r="B106" s="114"/>
      <c r="C106" s="115"/>
    </row>
    <row r="108" spans="1:7" ht="15" customHeight="1">
      <c r="A108" s="5" t="s">
        <v>85</v>
      </c>
      <c r="B108" s="116"/>
      <c r="C108" s="116"/>
      <c r="D108" s="116"/>
      <c r="E108" s="116"/>
      <c r="F108" s="116"/>
      <c r="G108" s="116"/>
    </row>
    <row r="109" spans="1:7" ht="15" customHeight="1">
      <c r="A109" s="5" t="s">
        <v>72</v>
      </c>
      <c r="B109" s="116"/>
      <c r="C109" s="116"/>
      <c r="D109" s="116"/>
      <c r="E109" s="116"/>
      <c r="F109" s="116"/>
      <c r="G109" s="116"/>
    </row>
    <row r="110" spans="1:6" ht="15" customHeight="1">
      <c r="A110" s="5" t="s">
        <v>71</v>
      </c>
      <c r="B110" s="17"/>
      <c r="C110" s="3" t="s">
        <v>50</v>
      </c>
      <c r="D110" s="5" t="s">
        <v>25</v>
      </c>
      <c r="E110" s="9"/>
      <c r="F110" s="8" t="s">
        <v>77</v>
      </c>
    </row>
    <row r="111" spans="1:9" ht="15" customHeight="1">
      <c r="A111" s="5" t="s">
        <v>73</v>
      </c>
      <c r="B111" s="16"/>
      <c r="C111" s="3" t="s">
        <v>158</v>
      </c>
      <c r="D111" s="16"/>
      <c r="E111" s="3" t="s">
        <v>82</v>
      </c>
      <c r="F111" s="16"/>
      <c r="G111" s="3" t="s">
        <v>158</v>
      </c>
      <c r="H111" s="16"/>
      <c r="I111" s="3" t="s">
        <v>10</v>
      </c>
    </row>
    <row r="112" spans="1:10" ht="15" customHeight="1">
      <c r="A112" s="5" t="s">
        <v>102</v>
      </c>
      <c r="B112" s="105"/>
      <c r="C112" s="106"/>
      <c r="D112" s="106"/>
      <c r="E112" s="106"/>
      <c r="F112" s="106"/>
      <c r="G112" s="106"/>
      <c r="H112" s="106"/>
      <c r="I112" s="106"/>
      <c r="J112" s="107"/>
    </row>
    <row r="113" spans="2:10" ht="15" customHeight="1">
      <c r="B113" s="108"/>
      <c r="C113" s="109"/>
      <c r="D113" s="109"/>
      <c r="E113" s="109"/>
      <c r="F113" s="109"/>
      <c r="G113" s="109"/>
      <c r="H113" s="109"/>
      <c r="I113" s="109"/>
      <c r="J113" s="110"/>
    </row>
    <row r="114" spans="2:10" ht="15" customHeight="1">
      <c r="B114" s="108"/>
      <c r="C114" s="109"/>
      <c r="D114" s="109"/>
      <c r="E114" s="109"/>
      <c r="F114" s="109"/>
      <c r="G114" s="109"/>
      <c r="H114" s="109"/>
      <c r="I114" s="109"/>
      <c r="J114" s="110"/>
    </row>
    <row r="115" spans="2:10" ht="15" customHeight="1">
      <c r="B115" s="108"/>
      <c r="C115" s="109"/>
      <c r="D115" s="109"/>
      <c r="E115" s="109"/>
      <c r="F115" s="109"/>
      <c r="G115" s="109"/>
      <c r="H115" s="109"/>
      <c r="I115" s="109"/>
      <c r="J115" s="110"/>
    </row>
    <row r="116" spans="2:10" ht="15" customHeight="1">
      <c r="B116" s="108"/>
      <c r="C116" s="109"/>
      <c r="D116" s="109"/>
      <c r="E116" s="109"/>
      <c r="F116" s="109"/>
      <c r="G116" s="109"/>
      <c r="H116" s="109"/>
      <c r="I116" s="109"/>
      <c r="J116" s="110"/>
    </row>
    <row r="117" spans="2:10" ht="15" customHeight="1">
      <c r="B117" s="108"/>
      <c r="C117" s="109"/>
      <c r="D117" s="109"/>
      <c r="E117" s="109"/>
      <c r="F117" s="109"/>
      <c r="G117" s="109"/>
      <c r="H117" s="109"/>
      <c r="I117" s="109"/>
      <c r="J117" s="110"/>
    </row>
    <row r="118" spans="2:10" ht="15" customHeight="1">
      <c r="B118" s="108"/>
      <c r="C118" s="109"/>
      <c r="D118" s="109"/>
      <c r="E118" s="109"/>
      <c r="F118" s="109"/>
      <c r="G118" s="109"/>
      <c r="H118" s="109"/>
      <c r="I118" s="109"/>
      <c r="J118" s="110"/>
    </row>
    <row r="119" spans="2:10" ht="15" customHeight="1">
      <c r="B119" s="111"/>
      <c r="C119" s="112"/>
      <c r="D119" s="112"/>
      <c r="E119" s="112"/>
      <c r="F119" s="112"/>
      <c r="G119" s="112"/>
      <c r="H119" s="112"/>
      <c r="I119" s="112"/>
      <c r="J119" s="113"/>
    </row>
    <row r="120" spans="1:3" ht="15" customHeight="1">
      <c r="A120" s="5" t="s">
        <v>12</v>
      </c>
      <c r="B120" s="114"/>
      <c r="C120" s="115"/>
    </row>
    <row r="122" spans="1:7" ht="15" customHeight="1">
      <c r="A122" s="5" t="s">
        <v>86</v>
      </c>
      <c r="B122" s="116"/>
      <c r="C122" s="116"/>
      <c r="D122" s="116"/>
      <c r="E122" s="116"/>
      <c r="F122" s="116"/>
      <c r="G122" s="116"/>
    </row>
    <row r="123" spans="1:7" ht="15" customHeight="1">
      <c r="A123" s="5" t="s">
        <v>72</v>
      </c>
      <c r="B123" s="116"/>
      <c r="C123" s="116"/>
      <c r="D123" s="116"/>
      <c r="E123" s="116"/>
      <c r="F123" s="116"/>
      <c r="G123" s="116"/>
    </row>
    <row r="124" spans="1:6" ht="15" customHeight="1">
      <c r="A124" s="5" t="s">
        <v>71</v>
      </c>
      <c r="B124" s="17"/>
      <c r="C124" s="3" t="s">
        <v>50</v>
      </c>
      <c r="D124" s="5" t="s">
        <v>25</v>
      </c>
      <c r="E124" s="9"/>
      <c r="F124" s="8" t="s">
        <v>77</v>
      </c>
    </row>
    <row r="125" spans="1:9" ht="15" customHeight="1">
      <c r="A125" s="5" t="s">
        <v>73</v>
      </c>
      <c r="B125" s="16"/>
      <c r="C125" s="3" t="s">
        <v>158</v>
      </c>
      <c r="D125" s="16"/>
      <c r="E125" s="3" t="s">
        <v>82</v>
      </c>
      <c r="F125" s="16"/>
      <c r="G125" s="3" t="s">
        <v>158</v>
      </c>
      <c r="H125" s="16"/>
      <c r="I125" s="3" t="s">
        <v>10</v>
      </c>
    </row>
    <row r="126" spans="1:10" ht="15" customHeight="1">
      <c r="A126" s="5" t="s">
        <v>102</v>
      </c>
      <c r="B126" s="105"/>
      <c r="C126" s="106"/>
      <c r="D126" s="106"/>
      <c r="E126" s="106"/>
      <c r="F126" s="106"/>
      <c r="G126" s="106"/>
      <c r="H126" s="106"/>
      <c r="I126" s="106"/>
      <c r="J126" s="107"/>
    </row>
    <row r="127" spans="2:10" ht="15" customHeight="1">
      <c r="B127" s="108"/>
      <c r="C127" s="109"/>
      <c r="D127" s="109"/>
      <c r="E127" s="109"/>
      <c r="F127" s="109"/>
      <c r="G127" s="109"/>
      <c r="H127" s="109"/>
      <c r="I127" s="109"/>
      <c r="J127" s="110"/>
    </row>
    <row r="128" spans="2:10" ht="15" customHeight="1">
      <c r="B128" s="108"/>
      <c r="C128" s="109"/>
      <c r="D128" s="109"/>
      <c r="E128" s="109"/>
      <c r="F128" s="109"/>
      <c r="G128" s="109"/>
      <c r="H128" s="109"/>
      <c r="I128" s="109"/>
      <c r="J128" s="110"/>
    </row>
    <row r="129" spans="2:10" ht="15" customHeight="1">
      <c r="B129" s="108"/>
      <c r="C129" s="109"/>
      <c r="D129" s="109"/>
      <c r="E129" s="109"/>
      <c r="F129" s="109"/>
      <c r="G129" s="109"/>
      <c r="H129" s="109"/>
      <c r="I129" s="109"/>
      <c r="J129" s="110"/>
    </row>
    <row r="130" spans="2:10" ht="15" customHeight="1">
      <c r="B130" s="108"/>
      <c r="C130" s="109"/>
      <c r="D130" s="109"/>
      <c r="E130" s="109"/>
      <c r="F130" s="109"/>
      <c r="G130" s="109"/>
      <c r="H130" s="109"/>
      <c r="I130" s="109"/>
      <c r="J130" s="110"/>
    </row>
    <row r="131" spans="2:10" ht="15" customHeight="1">
      <c r="B131" s="108"/>
      <c r="C131" s="109"/>
      <c r="D131" s="109"/>
      <c r="E131" s="109"/>
      <c r="F131" s="109"/>
      <c r="G131" s="109"/>
      <c r="H131" s="109"/>
      <c r="I131" s="109"/>
      <c r="J131" s="110"/>
    </row>
    <row r="132" spans="2:10" ht="15" customHeight="1">
      <c r="B132" s="108"/>
      <c r="C132" s="109"/>
      <c r="D132" s="109"/>
      <c r="E132" s="109"/>
      <c r="F132" s="109"/>
      <c r="G132" s="109"/>
      <c r="H132" s="109"/>
      <c r="I132" s="109"/>
      <c r="J132" s="110"/>
    </row>
    <row r="133" spans="2:10" ht="15" customHeight="1">
      <c r="B133" s="111"/>
      <c r="C133" s="112"/>
      <c r="D133" s="112"/>
      <c r="E133" s="112"/>
      <c r="F133" s="112"/>
      <c r="G133" s="112"/>
      <c r="H133" s="112"/>
      <c r="I133" s="112"/>
      <c r="J133" s="113"/>
    </row>
    <row r="134" spans="1:3" ht="15" customHeight="1">
      <c r="A134" s="5" t="s">
        <v>12</v>
      </c>
      <c r="B134" s="114"/>
      <c r="C134" s="115"/>
    </row>
    <row r="136" spans="1:7" ht="15" customHeight="1">
      <c r="A136" s="5" t="s">
        <v>87</v>
      </c>
      <c r="B136" s="116"/>
      <c r="C136" s="116"/>
      <c r="D136" s="116"/>
      <c r="E136" s="116"/>
      <c r="F136" s="116"/>
      <c r="G136" s="116"/>
    </row>
    <row r="137" spans="1:7" ht="15" customHeight="1">
      <c r="A137" s="5" t="s">
        <v>72</v>
      </c>
      <c r="B137" s="116"/>
      <c r="C137" s="116"/>
      <c r="D137" s="116"/>
      <c r="E137" s="116"/>
      <c r="F137" s="116"/>
      <c r="G137" s="116"/>
    </row>
    <row r="138" spans="1:6" ht="15" customHeight="1">
      <c r="A138" s="5" t="s">
        <v>71</v>
      </c>
      <c r="B138" s="17"/>
      <c r="C138" s="3" t="s">
        <v>50</v>
      </c>
      <c r="D138" s="5" t="s">
        <v>25</v>
      </c>
      <c r="E138" s="9"/>
      <c r="F138" s="8" t="s">
        <v>77</v>
      </c>
    </row>
    <row r="139" spans="1:9" ht="15" customHeight="1">
      <c r="A139" s="5" t="s">
        <v>73</v>
      </c>
      <c r="B139" s="16"/>
      <c r="C139" s="3" t="s">
        <v>158</v>
      </c>
      <c r="D139" s="16"/>
      <c r="E139" s="3" t="s">
        <v>82</v>
      </c>
      <c r="F139" s="16"/>
      <c r="G139" s="3" t="s">
        <v>158</v>
      </c>
      <c r="H139" s="16"/>
      <c r="I139" s="3" t="s">
        <v>10</v>
      </c>
    </row>
    <row r="140" spans="1:10" ht="15" customHeight="1">
      <c r="A140" s="5" t="s">
        <v>102</v>
      </c>
      <c r="B140" s="105"/>
      <c r="C140" s="106"/>
      <c r="D140" s="106"/>
      <c r="E140" s="106"/>
      <c r="F140" s="106"/>
      <c r="G140" s="106"/>
      <c r="H140" s="106"/>
      <c r="I140" s="106"/>
      <c r="J140" s="107"/>
    </row>
    <row r="141" spans="2:10" ht="15" customHeight="1">
      <c r="B141" s="108"/>
      <c r="C141" s="109"/>
      <c r="D141" s="109"/>
      <c r="E141" s="109"/>
      <c r="F141" s="109"/>
      <c r="G141" s="109"/>
      <c r="H141" s="109"/>
      <c r="I141" s="109"/>
      <c r="J141" s="110"/>
    </row>
    <row r="142" spans="2:10" ht="15" customHeight="1">
      <c r="B142" s="108"/>
      <c r="C142" s="109"/>
      <c r="D142" s="109"/>
      <c r="E142" s="109"/>
      <c r="F142" s="109"/>
      <c r="G142" s="109"/>
      <c r="H142" s="109"/>
      <c r="I142" s="109"/>
      <c r="J142" s="110"/>
    </row>
    <row r="143" spans="2:10" ht="15" customHeight="1">
      <c r="B143" s="108"/>
      <c r="C143" s="109"/>
      <c r="D143" s="109"/>
      <c r="E143" s="109"/>
      <c r="F143" s="109"/>
      <c r="G143" s="109"/>
      <c r="H143" s="109"/>
      <c r="I143" s="109"/>
      <c r="J143" s="110"/>
    </row>
    <row r="144" spans="2:10" ht="15" customHeight="1">
      <c r="B144" s="108"/>
      <c r="C144" s="109"/>
      <c r="D144" s="109"/>
      <c r="E144" s="109"/>
      <c r="F144" s="109"/>
      <c r="G144" s="109"/>
      <c r="H144" s="109"/>
      <c r="I144" s="109"/>
      <c r="J144" s="110"/>
    </row>
    <row r="145" spans="2:10" ht="15" customHeight="1">
      <c r="B145" s="108"/>
      <c r="C145" s="109"/>
      <c r="D145" s="109"/>
      <c r="E145" s="109"/>
      <c r="F145" s="109"/>
      <c r="G145" s="109"/>
      <c r="H145" s="109"/>
      <c r="I145" s="109"/>
      <c r="J145" s="110"/>
    </row>
    <row r="146" spans="2:10" ht="15" customHeight="1">
      <c r="B146" s="108"/>
      <c r="C146" s="109"/>
      <c r="D146" s="109"/>
      <c r="E146" s="109"/>
      <c r="F146" s="109"/>
      <c r="G146" s="109"/>
      <c r="H146" s="109"/>
      <c r="I146" s="109"/>
      <c r="J146" s="110"/>
    </row>
    <row r="147" spans="2:10" ht="15" customHeight="1">
      <c r="B147" s="111"/>
      <c r="C147" s="112"/>
      <c r="D147" s="112"/>
      <c r="E147" s="112"/>
      <c r="F147" s="112"/>
      <c r="G147" s="112"/>
      <c r="H147" s="112"/>
      <c r="I147" s="112"/>
      <c r="J147" s="113"/>
    </row>
    <row r="148" spans="1:3" ht="15" customHeight="1">
      <c r="A148" s="5" t="s">
        <v>12</v>
      </c>
      <c r="B148" s="114"/>
      <c r="C148" s="115"/>
    </row>
    <row r="150" spans="1:7" ht="15" customHeight="1">
      <c r="A150" s="5" t="s">
        <v>88</v>
      </c>
      <c r="B150" s="116"/>
      <c r="C150" s="116"/>
      <c r="D150" s="116"/>
      <c r="E150" s="116"/>
      <c r="F150" s="116"/>
      <c r="G150" s="116"/>
    </row>
    <row r="151" spans="1:7" ht="15" customHeight="1">
      <c r="A151" s="5" t="s">
        <v>72</v>
      </c>
      <c r="B151" s="116"/>
      <c r="C151" s="116"/>
      <c r="D151" s="116"/>
      <c r="E151" s="116"/>
      <c r="F151" s="116"/>
      <c r="G151" s="116"/>
    </row>
    <row r="152" spans="1:6" ht="15" customHeight="1">
      <c r="A152" s="5" t="s">
        <v>71</v>
      </c>
      <c r="B152" s="17"/>
      <c r="C152" s="3" t="s">
        <v>50</v>
      </c>
      <c r="D152" s="5" t="s">
        <v>25</v>
      </c>
      <c r="E152" s="9"/>
      <c r="F152" s="8" t="s">
        <v>77</v>
      </c>
    </row>
    <row r="153" spans="1:9" ht="15" customHeight="1">
      <c r="A153" s="5" t="s">
        <v>73</v>
      </c>
      <c r="B153" s="16"/>
      <c r="C153" s="3" t="s">
        <v>158</v>
      </c>
      <c r="D153" s="16"/>
      <c r="E153" s="3" t="s">
        <v>82</v>
      </c>
      <c r="F153" s="16"/>
      <c r="G153" s="3" t="s">
        <v>158</v>
      </c>
      <c r="H153" s="16"/>
      <c r="I153" s="3" t="s">
        <v>10</v>
      </c>
    </row>
    <row r="154" spans="1:10" ht="15" customHeight="1">
      <c r="A154" s="5" t="s">
        <v>102</v>
      </c>
      <c r="B154" s="105"/>
      <c r="C154" s="106"/>
      <c r="D154" s="106"/>
      <c r="E154" s="106"/>
      <c r="F154" s="106"/>
      <c r="G154" s="106"/>
      <c r="H154" s="106"/>
      <c r="I154" s="106"/>
      <c r="J154" s="107"/>
    </row>
    <row r="155" spans="2:10" ht="15" customHeight="1">
      <c r="B155" s="108"/>
      <c r="C155" s="109"/>
      <c r="D155" s="109"/>
      <c r="E155" s="109"/>
      <c r="F155" s="109"/>
      <c r="G155" s="109"/>
      <c r="H155" s="109"/>
      <c r="I155" s="109"/>
      <c r="J155" s="110"/>
    </row>
    <row r="156" spans="2:10" ht="15" customHeight="1">
      <c r="B156" s="108"/>
      <c r="C156" s="109"/>
      <c r="D156" s="109"/>
      <c r="E156" s="109"/>
      <c r="F156" s="109"/>
      <c r="G156" s="109"/>
      <c r="H156" s="109"/>
      <c r="I156" s="109"/>
      <c r="J156" s="110"/>
    </row>
    <row r="157" spans="2:10" ht="15" customHeight="1">
      <c r="B157" s="108"/>
      <c r="C157" s="109"/>
      <c r="D157" s="109"/>
      <c r="E157" s="109"/>
      <c r="F157" s="109"/>
      <c r="G157" s="109"/>
      <c r="H157" s="109"/>
      <c r="I157" s="109"/>
      <c r="J157" s="110"/>
    </row>
    <row r="158" spans="2:10" ht="15" customHeight="1">
      <c r="B158" s="108"/>
      <c r="C158" s="109"/>
      <c r="D158" s="109"/>
      <c r="E158" s="109"/>
      <c r="F158" s="109"/>
      <c r="G158" s="109"/>
      <c r="H158" s="109"/>
      <c r="I158" s="109"/>
      <c r="J158" s="110"/>
    </row>
    <row r="159" spans="2:10" ht="15" customHeight="1">
      <c r="B159" s="108"/>
      <c r="C159" s="109"/>
      <c r="D159" s="109"/>
      <c r="E159" s="109"/>
      <c r="F159" s="109"/>
      <c r="G159" s="109"/>
      <c r="H159" s="109"/>
      <c r="I159" s="109"/>
      <c r="J159" s="110"/>
    </row>
    <row r="160" spans="2:10" ht="15" customHeight="1">
      <c r="B160" s="108"/>
      <c r="C160" s="109"/>
      <c r="D160" s="109"/>
      <c r="E160" s="109"/>
      <c r="F160" s="109"/>
      <c r="G160" s="109"/>
      <c r="H160" s="109"/>
      <c r="I160" s="109"/>
      <c r="J160" s="110"/>
    </row>
    <row r="161" spans="2:10" ht="15" customHeight="1">
      <c r="B161" s="111"/>
      <c r="C161" s="112"/>
      <c r="D161" s="112"/>
      <c r="E161" s="112"/>
      <c r="F161" s="112"/>
      <c r="G161" s="112"/>
      <c r="H161" s="112"/>
      <c r="I161" s="112"/>
      <c r="J161" s="113"/>
    </row>
    <row r="162" spans="1:3" ht="15" customHeight="1">
      <c r="A162" s="5" t="s">
        <v>12</v>
      </c>
      <c r="B162" s="114"/>
      <c r="C162" s="115"/>
    </row>
    <row r="164" spans="1:7" ht="15" customHeight="1">
      <c r="A164" s="5" t="s">
        <v>89</v>
      </c>
      <c r="B164" s="116"/>
      <c r="C164" s="116"/>
      <c r="D164" s="116"/>
      <c r="E164" s="116"/>
      <c r="F164" s="116"/>
      <c r="G164" s="116"/>
    </row>
    <row r="165" spans="1:7" ht="15" customHeight="1">
      <c r="A165" s="5" t="s">
        <v>72</v>
      </c>
      <c r="B165" s="116"/>
      <c r="C165" s="116"/>
      <c r="D165" s="116"/>
      <c r="E165" s="116"/>
      <c r="F165" s="116"/>
      <c r="G165" s="116"/>
    </row>
    <row r="166" spans="1:6" ht="15" customHeight="1">
      <c r="A166" s="5" t="s">
        <v>71</v>
      </c>
      <c r="B166" s="17"/>
      <c r="C166" s="3" t="s">
        <v>50</v>
      </c>
      <c r="D166" s="5" t="s">
        <v>25</v>
      </c>
      <c r="E166" s="9"/>
      <c r="F166" s="8" t="s">
        <v>77</v>
      </c>
    </row>
    <row r="167" spans="1:9" ht="15" customHeight="1">
      <c r="A167" s="5" t="s">
        <v>73</v>
      </c>
      <c r="B167" s="16"/>
      <c r="C167" s="3" t="s">
        <v>158</v>
      </c>
      <c r="D167" s="16"/>
      <c r="E167" s="3" t="s">
        <v>82</v>
      </c>
      <c r="F167" s="16"/>
      <c r="G167" s="3" t="s">
        <v>158</v>
      </c>
      <c r="H167" s="16"/>
      <c r="I167" s="3" t="s">
        <v>10</v>
      </c>
    </row>
    <row r="168" spans="1:10" ht="15" customHeight="1">
      <c r="A168" s="5" t="s">
        <v>102</v>
      </c>
      <c r="B168" s="105"/>
      <c r="C168" s="106"/>
      <c r="D168" s="106"/>
      <c r="E168" s="106"/>
      <c r="F168" s="106"/>
      <c r="G168" s="106"/>
      <c r="H168" s="106"/>
      <c r="I168" s="106"/>
      <c r="J168" s="107"/>
    </row>
    <row r="169" spans="2:10" ht="15" customHeight="1">
      <c r="B169" s="108"/>
      <c r="C169" s="109"/>
      <c r="D169" s="109"/>
      <c r="E169" s="109"/>
      <c r="F169" s="109"/>
      <c r="G169" s="109"/>
      <c r="H169" s="109"/>
      <c r="I169" s="109"/>
      <c r="J169" s="110"/>
    </row>
    <row r="170" spans="2:10" ht="15" customHeight="1">
      <c r="B170" s="108"/>
      <c r="C170" s="109"/>
      <c r="D170" s="109"/>
      <c r="E170" s="109"/>
      <c r="F170" s="109"/>
      <c r="G170" s="109"/>
      <c r="H170" s="109"/>
      <c r="I170" s="109"/>
      <c r="J170" s="110"/>
    </row>
    <row r="171" spans="2:10" ht="15" customHeight="1">
      <c r="B171" s="108"/>
      <c r="C171" s="109"/>
      <c r="D171" s="109"/>
      <c r="E171" s="109"/>
      <c r="F171" s="109"/>
      <c r="G171" s="109"/>
      <c r="H171" s="109"/>
      <c r="I171" s="109"/>
      <c r="J171" s="110"/>
    </row>
    <row r="172" spans="2:10" ht="15" customHeight="1">
      <c r="B172" s="108"/>
      <c r="C172" s="109"/>
      <c r="D172" s="109"/>
      <c r="E172" s="109"/>
      <c r="F172" s="109"/>
      <c r="G172" s="109"/>
      <c r="H172" s="109"/>
      <c r="I172" s="109"/>
      <c r="J172" s="110"/>
    </row>
    <row r="173" spans="2:10" ht="15" customHeight="1">
      <c r="B173" s="108"/>
      <c r="C173" s="109"/>
      <c r="D173" s="109"/>
      <c r="E173" s="109"/>
      <c r="F173" s="109"/>
      <c r="G173" s="109"/>
      <c r="H173" s="109"/>
      <c r="I173" s="109"/>
      <c r="J173" s="110"/>
    </row>
    <row r="174" spans="2:10" ht="15" customHeight="1">
      <c r="B174" s="108"/>
      <c r="C174" s="109"/>
      <c r="D174" s="109"/>
      <c r="E174" s="109"/>
      <c r="F174" s="109"/>
      <c r="G174" s="109"/>
      <c r="H174" s="109"/>
      <c r="I174" s="109"/>
      <c r="J174" s="110"/>
    </row>
    <row r="175" spans="2:10" ht="15" customHeight="1">
      <c r="B175" s="111"/>
      <c r="C175" s="112"/>
      <c r="D175" s="112"/>
      <c r="E175" s="112"/>
      <c r="F175" s="112"/>
      <c r="G175" s="112"/>
      <c r="H175" s="112"/>
      <c r="I175" s="112"/>
      <c r="J175" s="113"/>
    </row>
    <row r="176" spans="1:3" ht="15" customHeight="1">
      <c r="A176" s="5" t="s">
        <v>12</v>
      </c>
      <c r="B176" s="114"/>
      <c r="C176" s="115"/>
    </row>
    <row r="178" spans="1:7" ht="15" customHeight="1">
      <c r="A178" s="5" t="s">
        <v>90</v>
      </c>
      <c r="B178" s="116"/>
      <c r="C178" s="116"/>
      <c r="D178" s="116"/>
      <c r="E178" s="116"/>
      <c r="F178" s="116"/>
      <c r="G178" s="116"/>
    </row>
    <row r="179" spans="1:7" ht="15" customHeight="1">
      <c r="A179" s="5" t="s">
        <v>72</v>
      </c>
      <c r="B179" s="116"/>
      <c r="C179" s="116"/>
      <c r="D179" s="116"/>
      <c r="E179" s="116"/>
      <c r="F179" s="116"/>
      <c r="G179" s="116"/>
    </row>
    <row r="180" spans="1:6" ht="15" customHeight="1">
      <c r="A180" s="5" t="s">
        <v>71</v>
      </c>
      <c r="B180" s="17"/>
      <c r="C180" s="3" t="s">
        <v>50</v>
      </c>
      <c r="D180" s="5" t="s">
        <v>25</v>
      </c>
      <c r="E180" s="9"/>
      <c r="F180" s="8" t="s">
        <v>77</v>
      </c>
    </row>
    <row r="181" spans="1:9" ht="15" customHeight="1">
      <c r="A181" s="5" t="s">
        <v>73</v>
      </c>
      <c r="B181" s="16"/>
      <c r="C181" s="3" t="s">
        <v>158</v>
      </c>
      <c r="D181" s="16"/>
      <c r="E181" s="3" t="s">
        <v>82</v>
      </c>
      <c r="F181" s="16"/>
      <c r="G181" s="3" t="s">
        <v>158</v>
      </c>
      <c r="H181" s="16"/>
      <c r="I181" s="3" t="s">
        <v>10</v>
      </c>
    </row>
    <row r="182" spans="1:10" ht="15" customHeight="1">
      <c r="A182" s="5" t="s">
        <v>102</v>
      </c>
      <c r="B182" s="105"/>
      <c r="C182" s="106"/>
      <c r="D182" s="106"/>
      <c r="E182" s="106"/>
      <c r="F182" s="106"/>
      <c r="G182" s="106"/>
      <c r="H182" s="106"/>
      <c r="I182" s="106"/>
      <c r="J182" s="107"/>
    </row>
    <row r="183" spans="2:10" ht="15" customHeight="1">
      <c r="B183" s="108"/>
      <c r="C183" s="109"/>
      <c r="D183" s="109"/>
      <c r="E183" s="109"/>
      <c r="F183" s="109"/>
      <c r="G183" s="109"/>
      <c r="H183" s="109"/>
      <c r="I183" s="109"/>
      <c r="J183" s="110"/>
    </row>
    <row r="184" spans="2:10" ht="15" customHeight="1">
      <c r="B184" s="108"/>
      <c r="C184" s="109"/>
      <c r="D184" s="109"/>
      <c r="E184" s="109"/>
      <c r="F184" s="109"/>
      <c r="G184" s="109"/>
      <c r="H184" s="109"/>
      <c r="I184" s="109"/>
      <c r="J184" s="110"/>
    </row>
    <row r="185" spans="2:10" ht="15" customHeight="1">
      <c r="B185" s="108"/>
      <c r="C185" s="109"/>
      <c r="D185" s="109"/>
      <c r="E185" s="109"/>
      <c r="F185" s="109"/>
      <c r="G185" s="109"/>
      <c r="H185" s="109"/>
      <c r="I185" s="109"/>
      <c r="J185" s="110"/>
    </row>
    <row r="186" spans="2:10" ht="15" customHeight="1">
      <c r="B186" s="108"/>
      <c r="C186" s="109"/>
      <c r="D186" s="109"/>
      <c r="E186" s="109"/>
      <c r="F186" s="109"/>
      <c r="G186" s="109"/>
      <c r="H186" s="109"/>
      <c r="I186" s="109"/>
      <c r="J186" s="110"/>
    </row>
    <row r="187" spans="2:10" ht="15" customHeight="1">
      <c r="B187" s="108"/>
      <c r="C187" s="109"/>
      <c r="D187" s="109"/>
      <c r="E187" s="109"/>
      <c r="F187" s="109"/>
      <c r="G187" s="109"/>
      <c r="H187" s="109"/>
      <c r="I187" s="109"/>
      <c r="J187" s="110"/>
    </row>
    <row r="188" spans="2:10" ht="15" customHeight="1">
      <c r="B188" s="108"/>
      <c r="C188" s="109"/>
      <c r="D188" s="109"/>
      <c r="E188" s="109"/>
      <c r="F188" s="109"/>
      <c r="G188" s="109"/>
      <c r="H188" s="109"/>
      <c r="I188" s="109"/>
      <c r="J188" s="110"/>
    </row>
    <row r="189" spans="2:10" ht="15" customHeight="1">
      <c r="B189" s="111"/>
      <c r="C189" s="112"/>
      <c r="D189" s="112"/>
      <c r="E189" s="112"/>
      <c r="F189" s="112"/>
      <c r="G189" s="112"/>
      <c r="H189" s="112"/>
      <c r="I189" s="112"/>
      <c r="J189" s="113"/>
    </row>
    <row r="190" spans="1:3" ht="15" customHeight="1">
      <c r="A190" s="5" t="s">
        <v>12</v>
      </c>
      <c r="B190" s="114"/>
      <c r="C190" s="115"/>
    </row>
    <row r="192" spans="1:7" ht="15" customHeight="1">
      <c r="A192" s="5" t="s">
        <v>91</v>
      </c>
      <c r="B192" s="116"/>
      <c r="C192" s="116"/>
      <c r="D192" s="116"/>
      <c r="E192" s="116"/>
      <c r="F192" s="116"/>
      <c r="G192" s="116"/>
    </row>
    <row r="193" spans="1:7" ht="15" customHeight="1">
      <c r="A193" s="5" t="s">
        <v>72</v>
      </c>
      <c r="B193" s="116"/>
      <c r="C193" s="116"/>
      <c r="D193" s="116"/>
      <c r="E193" s="116"/>
      <c r="F193" s="116"/>
      <c r="G193" s="116"/>
    </row>
    <row r="194" spans="1:6" ht="15" customHeight="1">
      <c r="A194" s="5" t="s">
        <v>71</v>
      </c>
      <c r="B194" s="17"/>
      <c r="C194" s="3" t="s">
        <v>50</v>
      </c>
      <c r="D194" s="5" t="s">
        <v>25</v>
      </c>
      <c r="E194" s="9"/>
      <c r="F194" s="8" t="s">
        <v>77</v>
      </c>
    </row>
    <row r="195" spans="1:9" ht="15" customHeight="1">
      <c r="A195" s="5" t="s">
        <v>73</v>
      </c>
      <c r="B195" s="16"/>
      <c r="C195" s="3" t="s">
        <v>158</v>
      </c>
      <c r="D195" s="16"/>
      <c r="E195" s="3" t="s">
        <v>82</v>
      </c>
      <c r="F195" s="16"/>
      <c r="G195" s="3" t="s">
        <v>158</v>
      </c>
      <c r="H195" s="16"/>
      <c r="I195" s="3" t="s">
        <v>10</v>
      </c>
    </row>
    <row r="196" spans="1:10" ht="15" customHeight="1">
      <c r="A196" s="5" t="s">
        <v>102</v>
      </c>
      <c r="B196" s="105"/>
      <c r="C196" s="106"/>
      <c r="D196" s="106"/>
      <c r="E196" s="106"/>
      <c r="F196" s="106"/>
      <c r="G196" s="106"/>
      <c r="H196" s="106"/>
      <c r="I196" s="106"/>
      <c r="J196" s="107"/>
    </row>
    <row r="197" spans="2:10" ht="15" customHeight="1">
      <c r="B197" s="108"/>
      <c r="C197" s="109"/>
      <c r="D197" s="109"/>
      <c r="E197" s="109"/>
      <c r="F197" s="109"/>
      <c r="G197" s="109"/>
      <c r="H197" s="109"/>
      <c r="I197" s="109"/>
      <c r="J197" s="110"/>
    </row>
    <row r="198" spans="2:10" ht="15" customHeight="1">
      <c r="B198" s="108"/>
      <c r="C198" s="109"/>
      <c r="D198" s="109"/>
      <c r="E198" s="109"/>
      <c r="F198" s="109"/>
      <c r="G198" s="109"/>
      <c r="H198" s="109"/>
      <c r="I198" s="109"/>
      <c r="J198" s="110"/>
    </row>
    <row r="199" spans="2:10" ht="15" customHeight="1">
      <c r="B199" s="108"/>
      <c r="C199" s="109"/>
      <c r="D199" s="109"/>
      <c r="E199" s="109"/>
      <c r="F199" s="109"/>
      <c r="G199" s="109"/>
      <c r="H199" s="109"/>
      <c r="I199" s="109"/>
      <c r="J199" s="110"/>
    </row>
    <row r="200" spans="2:10" ht="15" customHeight="1">
      <c r="B200" s="108"/>
      <c r="C200" s="109"/>
      <c r="D200" s="109"/>
      <c r="E200" s="109"/>
      <c r="F200" s="109"/>
      <c r="G200" s="109"/>
      <c r="H200" s="109"/>
      <c r="I200" s="109"/>
      <c r="J200" s="110"/>
    </row>
    <row r="201" spans="2:10" ht="15" customHeight="1">
      <c r="B201" s="108"/>
      <c r="C201" s="109"/>
      <c r="D201" s="109"/>
      <c r="E201" s="109"/>
      <c r="F201" s="109"/>
      <c r="G201" s="109"/>
      <c r="H201" s="109"/>
      <c r="I201" s="109"/>
      <c r="J201" s="110"/>
    </row>
    <row r="202" spans="2:10" ht="15" customHeight="1">
      <c r="B202" s="108"/>
      <c r="C202" s="109"/>
      <c r="D202" s="109"/>
      <c r="E202" s="109"/>
      <c r="F202" s="109"/>
      <c r="G202" s="109"/>
      <c r="H202" s="109"/>
      <c r="I202" s="109"/>
      <c r="J202" s="110"/>
    </row>
    <row r="203" spans="2:10" ht="15" customHeight="1">
      <c r="B203" s="111"/>
      <c r="C203" s="112"/>
      <c r="D203" s="112"/>
      <c r="E203" s="112"/>
      <c r="F203" s="112"/>
      <c r="G203" s="112"/>
      <c r="H203" s="112"/>
      <c r="I203" s="112"/>
      <c r="J203" s="113"/>
    </row>
    <row r="204" spans="1:3" ht="15" customHeight="1">
      <c r="A204" s="5" t="s">
        <v>12</v>
      </c>
      <c r="B204" s="114"/>
      <c r="C204" s="115"/>
    </row>
    <row r="206" spans="1:7" ht="15" customHeight="1">
      <c r="A206" s="5" t="s">
        <v>92</v>
      </c>
      <c r="B206" s="116"/>
      <c r="C206" s="116"/>
      <c r="D206" s="116"/>
      <c r="E206" s="116"/>
      <c r="F206" s="116"/>
      <c r="G206" s="116"/>
    </row>
    <row r="207" spans="1:7" ht="15" customHeight="1">
      <c r="A207" s="5" t="s">
        <v>72</v>
      </c>
      <c r="B207" s="116"/>
      <c r="C207" s="116"/>
      <c r="D207" s="116"/>
      <c r="E207" s="116"/>
      <c r="F207" s="116"/>
      <c r="G207" s="116"/>
    </row>
    <row r="208" spans="1:6" ht="15" customHeight="1">
      <c r="A208" s="5" t="s">
        <v>71</v>
      </c>
      <c r="B208" s="17"/>
      <c r="C208" s="3" t="s">
        <v>50</v>
      </c>
      <c r="D208" s="5" t="s">
        <v>25</v>
      </c>
      <c r="E208" s="9"/>
      <c r="F208" s="8" t="s">
        <v>77</v>
      </c>
    </row>
    <row r="209" spans="1:9" ht="15" customHeight="1">
      <c r="A209" s="5" t="s">
        <v>73</v>
      </c>
      <c r="B209" s="16"/>
      <c r="C209" s="3" t="s">
        <v>158</v>
      </c>
      <c r="D209" s="16"/>
      <c r="E209" s="3" t="s">
        <v>82</v>
      </c>
      <c r="F209" s="16"/>
      <c r="G209" s="3" t="s">
        <v>158</v>
      </c>
      <c r="H209" s="16"/>
      <c r="I209" s="3" t="s">
        <v>10</v>
      </c>
    </row>
    <row r="210" spans="1:10" ht="15" customHeight="1">
      <c r="A210" s="5" t="s">
        <v>102</v>
      </c>
      <c r="B210" s="105"/>
      <c r="C210" s="106"/>
      <c r="D210" s="106"/>
      <c r="E210" s="106"/>
      <c r="F210" s="106"/>
      <c r="G210" s="106"/>
      <c r="H210" s="106"/>
      <c r="I210" s="106"/>
      <c r="J210" s="107"/>
    </row>
    <row r="211" spans="2:10" ht="15" customHeight="1">
      <c r="B211" s="108"/>
      <c r="C211" s="109"/>
      <c r="D211" s="109"/>
      <c r="E211" s="109"/>
      <c r="F211" s="109"/>
      <c r="G211" s="109"/>
      <c r="H211" s="109"/>
      <c r="I211" s="109"/>
      <c r="J211" s="110"/>
    </row>
    <row r="212" spans="2:10" ht="15" customHeight="1">
      <c r="B212" s="108"/>
      <c r="C212" s="109"/>
      <c r="D212" s="109"/>
      <c r="E212" s="109"/>
      <c r="F212" s="109"/>
      <c r="G212" s="109"/>
      <c r="H212" s="109"/>
      <c r="I212" s="109"/>
      <c r="J212" s="110"/>
    </row>
    <row r="213" spans="2:10" ht="15" customHeight="1">
      <c r="B213" s="108"/>
      <c r="C213" s="109"/>
      <c r="D213" s="109"/>
      <c r="E213" s="109"/>
      <c r="F213" s="109"/>
      <c r="G213" s="109"/>
      <c r="H213" s="109"/>
      <c r="I213" s="109"/>
      <c r="J213" s="110"/>
    </row>
    <row r="214" spans="2:10" ht="15" customHeight="1">
      <c r="B214" s="108"/>
      <c r="C214" s="109"/>
      <c r="D214" s="109"/>
      <c r="E214" s="109"/>
      <c r="F214" s="109"/>
      <c r="G214" s="109"/>
      <c r="H214" s="109"/>
      <c r="I214" s="109"/>
      <c r="J214" s="110"/>
    </row>
    <row r="215" spans="2:10" ht="15" customHeight="1">
      <c r="B215" s="108"/>
      <c r="C215" s="109"/>
      <c r="D215" s="109"/>
      <c r="E215" s="109"/>
      <c r="F215" s="109"/>
      <c r="G215" s="109"/>
      <c r="H215" s="109"/>
      <c r="I215" s="109"/>
      <c r="J215" s="110"/>
    </row>
    <row r="216" spans="2:10" ht="15" customHeight="1">
      <c r="B216" s="108"/>
      <c r="C216" s="109"/>
      <c r="D216" s="109"/>
      <c r="E216" s="109"/>
      <c r="F216" s="109"/>
      <c r="G216" s="109"/>
      <c r="H216" s="109"/>
      <c r="I216" s="109"/>
      <c r="J216" s="110"/>
    </row>
    <row r="217" spans="2:10" ht="15" customHeight="1">
      <c r="B217" s="111"/>
      <c r="C217" s="112"/>
      <c r="D217" s="112"/>
      <c r="E217" s="112"/>
      <c r="F217" s="112"/>
      <c r="G217" s="112"/>
      <c r="H217" s="112"/>
      <c r="I217" s="112"/>
      <c r="J217" s="113"/>
    </row>
    <row r="218" spans="1:3" ht="15" customHeight="1">
      <c r="A218" s="5" t="s">
        <v>12</v>
      </c>
      <c r="B218" s="114"/>
      <c r="C218" s="115"/>
    </row>
  </sheetData>
  <sheetProtection/>
  <mergeCells count="78">
    <mergeCell ref="B176:C176"/>
    <mergeCell ref="B123:G123"/>
    <mergeCell ref="B136:G136"/>
    <mergeCell ref="B137:G137"/>
    <mergeCell ref="B126:J133"/>
    <mergeCell ref="B162:C162"/>
    <mergeCell ref="B134:C134"/>
    <mergeCell ref="B150:G150"/>
    <mergeCell ref="B196:J203"/>
    <mergeCell ref="B204:C204"/>
    <mergeCell ref="B154:J161"/>
    <mergeCell ref="B151:G151"/>
    <mergeCell ref="B148:C148"/>
    <mergeCell ref="B140:J147"/>
    <mergeCell ref="B165:G165"/>
    <mergeCell ref="B164:G164"/>
    <mergeCell ref="B178:G178"/>
    <mergeCell ref="B168:J175"/>
    <mergeCell ref="B109:G109"/>
    <mergeCell ref="B210:J217"/>
    <mergeCell ref="B218:C218"/>
    <mergeCell ref="B179:G179"/>
    <mergeCell ref="B192:G192"/>
    <mergeCell ref="B193:G193"/>
    <mergeCell ref="B182:J189"/>
    <mergeCell ref="B190:C190"/>
    <mergeCell ref="B206:G206"/>
    <mergeCell ref="B207:G207"/>
    <mergeCell ref="D39:I39"/>
    <mergeCell ref="B122:G122"/>
    <mergeCell ref="B112:J119"/>
    <mergeCell ref="B120:C120"/>
    <mergeCell ref="B57:C57"/>
    <mergeCell ref="D57:E57"/>
    <mergeCell ref="B106:C106"/>
    <mergeCell ref="B94:G94"/>
    <mergeCell ref="B108:G108"/>
    <mergeCell ref="B95:G95"/>
    <mergeCell ref="B81:G81"/>
    <mergeCell ref="F57:G57"/>
    <mergeCell ref="B84:J91"/>
    <mergeCell ref="B80:G80"/>
    <mergeCell ref="B19:D19"/>
    <mergeCell ref="B61:J61"/>
    <mergeCell ref="B54:J54"/>
    <mergeCell ref="B31:I31"/>
    <mergeCell ref="B41:I41"/>
    <mergeCell ref="B51:J51"/>
    <mergeCell ref="B10:C10"/>
    <mergeCell ref="B13:J13"/>
    <mergeCell ref="B11:C11"/>
    <mergeCell ref="B21:E21"/>
    <mergeCell ref="C14:D14"/>
    <mergeCell ref="B98:J105"/>
    <mergeCell ref="C60:J60"/>
    <mergeCell ref="C58:D58"/>
    <mergeCell ref="B70:J77"/>
    <mergeCell ref="B92:C92"/>
    <mergeCell ref="B12:C12"/>
    <mergeCell ref="F30:I30"/>
    <mergeCell ref="E19:F19"/>
    <mergeCell ref="F29:I29"/>
    <mergeCell ref="F14:G14"/>
    <mergeCell ref="B6:C6"/>
    <mergeCell ref="E6:F6"/>
    <mergeCell ref="F27:I27"/>
    <mergeCell ref="F28:I28"/>
    <mergeCell ref="B9:C9"/>
    <mergeCell ref="B15:C15"/>
    <mergeCell ref="D40:I40"/>
    <mergeCell ref="D38:I38"/>
    <mergeCell ref="B22:E22"/>
    <mergeCell ref="D44:E49"/>
    <mergeCell ref="E7:F7"/>
    <mergeCell ref="B7:C7"/>
    <mergeCell ref="D36:I36"/>
    <mergeCell ref="D37:I37"/>
    <mergeCell ref="B20:D20"/>
  </mergeCells>
  <conditionalFormatting sqref="C1:C2 C5:C6">
    <cfRule type="cellIs" priority="2" dxfId="519" operator="notEqual" stopIfTrue="1">
      <formula>1</formula>
    </cfRule>
  </conditionalFormatting>
  <conditionalFormatting sqref="C3">
    <cfRule type="cellIs" priority="1" dxfId="519" operator="notEqual" stopIfTrue="1">
      <formula>1</formula>
    </cfRule>
  </conditionalFormatting>
  <dataValidations count="12">
    <dataValidation type="list" allowBlank="1" showInputMessage="1" showErrorMessage="1" sqref="B64">
      <formula1>$S$9:$T$9</formula1>
    </dataValidation>
    <dataValidation type="list" allowBlank="1" showInputMessage="1" showErrorMessage="1" sqref="B92:C92 B106:C106 B120:C120 B134:C134 B148:C148 B162:C162 B176:C176 B190:C190 B204:C204 B218:C218">
      <formula1>$S$13:$Y$13</formula1>
    </dataValidation>
    <dataValidation type="list" allowBlank="1" showInputMessage="1" showErrorMessage="1" sqref="D57:G57">
      <formula1>$S$10:$BO$10</formula1>
    </dataValidation>
    <dataValidation type="list" allowBlank="1" showInputMessage="1" showErrorMessage="1" sqref="B34 C16">
      <formula1>$S$6:$T$6</formula1>
    </dataValidation>
    <dataValidation type="list" allowBlank="1" showInputMessage="1" showErrorMessage="1" sqref="C44 C46:C49">
      <formula1>$S$8</formula1>
    </dataValidation>
    <dataValidation type="list" allowBlank="1" showInputMessage="1" showErrorMessage="1" sqref="B15">
      <formula1>$S$5:$V$5</formula1>
    </dataValidation>
    <dataValidation type="list" allowBlank="1" showInputMessage="1" showErrorMessage="1" sqref="G19">
      <formula1>$S$7:$T$7</formula1>
    </dataValidation>
    <dataValidation type="list" allowBlank="1" showInputMessage="1" showErrorMessage="1" sqref="C58:D58">
      <formula1>$S$14:$U$14</formula1>
    </dataValidation>
    <dataValidation type="list" allowBlank="1" showInputMessage="1" showErrorMessage="1" sqref="B8">
      <formula1>$S$2:$T$2</formula1>
    </dataValidation>
    <dataValidation type="list" allowBlank="1" showInputMessage="1" showErrorMessage="1" sqref="H14">
      <formula1>$S$16:$V$16</formula1>
    </dataValidation>
    <dataValidation type="list" allowBlank="1" showInputMessage="1" showErrorMessage="1" sqref="B57:C57">
      <formula1>$S$10:$V$10</formula1>
    </dataValidation>
    <dataValidation type="list" allowBlank="1" showInputMessage="1" showErrorMessage="1" sqref="C45">
      <formula1>$S$11:$V$11</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61"/>
  <sheetViews>
    <sheetView showGridLines="0" view="pageLayout" zoomScaleSheetLayoutView="100" workbookViewId="0" topLeftCell="A1">
      <selection activeCell="W8" sqref="W8:AA8"/>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365" t="s">
        <v>127</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row>
    <row r="2" spans="1:36" s="52" customFormat="1" ht="1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24"/>
      <c r="AH2" s="24"/>
      <c r="AI2" s="24"/>
      <c r="AJ2" s="24"/>
    </row>
    <row r="3" spans="1:47" ht="15" customHeight="1">
      <c r="A3" s="20" t="s">
        <v>198</v>
      </c>
      <c r="Z3" s="182">
        <f ca="1">TODAY()</f>
        <v>42542</v>
      </c>
      <c r="AA3" s="183"/>
      <c r="AB3" s="22" t="s">
        <v>15</v>
      </c>
      <c r="AC3" s="53">
        <f ca="1">TODAY()</f>
        <v>42542</v>
      </c>
      <c r="AD3" s="22" t="s">
        <v>16</v>
      </c>
      <c r="AE3" s="54">
        <f ca="1">TODAY()</f>
        <v>42542</v>
      </c>
      <c r="AF3" s="23" t="s">
        <v>5</v>
      </c>
      <c r="AK3" s="24"/>
      <c r="AL3" s="24"/>
      <c r="AM3" s="24"/>
      <c r="AN3" s="24"/>
      <c r="AO3" s="24"/>
      <c r="AP3" s="24"/>
      <c r="AQ3" s="24"/>
      <c r="AR3" s="24"/>
      <c r="AS3" s="24"/>
      <c r="AT3" s="24"/>
      <c r="AU3" s="24"/>
    </row>
    <row r="4" spans="1:36" s="52" customFormat="1" ht="15" customHeight="1">
      <c r="A4" s="19" t="s">
        <v>138</v>
      </c>
      <c r="B4" s="184">
        <f>IF('入力欄'!B7="","",'入力欄'!B7)</f>
      </c>
      <c r="C4" s="184"/>
      <c r="D4" s="184"/>
      <c r="E4" s="184"/>
      <c r="F4" s="185">
        <f>IF('入力欄'!E7="","",'入力欄'!E7)</f>
      </c>
      <c r="G4" s="184"/>
      <c r="H4" s="184"/>
      <c r="I4" s="186"/>
      <c r="J4" s="187" t="s">
        <v>0</v>
      </c>
      <c r="K4" s="188"/>
      <c r="L4" s="158" t="s">
        <v>1</v>
      </c>
      <c r="M4" s="158"/>
      <c r="N4" s="158"/>
      <c r="O4" s="158"/>
      <c r="P4" s="158"/>
      <c r="Q4" s="158"/>
      <c r="R4" s="158"/>
      <c r="S4" s="187"/>
      <c r="T4" s="157" t="s">
        <v>139</v>
      </c>
      <c r="U4" s="158"/>
      <c r="V4" s="158"/>
      <c r="W4" s="158"/>
      <c r="X4" s="158"/>
      <c r="Y4" s="158"/>
      <c r="Z4" s="158"/>
      <c r="AA4" s="187"/>
      <c r="AB4" s="139" t="s">
        <v>197</v>
      </c>
      <c r="AC4" s="140"/>
      <c r="AD4" s="140"/>
      <c r="AE4" s="140"/>
      <c r="AF4" s="141"/>
      <c r="AG4" s="24"/>
      <c r="AH4" s="24"/>
      <c r="AI4" s="24"/>
      <c r="AJ4" s="24"/>
    </row>
    <row r="5" spans="1:36" s="52" customFormat="1" ht="15" customHeight="1">
      <c r="A5" s="190" t="s">
        <v>24</v>
      </c>
      <c r="B5" s="122">
        <f>IF('入力欄'!B6="","",'入力欄'!B6)</f>
      </c>
      <c r="C5" s="122"/>
      <c r="D5" s="122"/>
      <c r="E5" s="192"/>
      <c r="F5" s="194">
        <f>IF('入力欄'!E6="","",'入力欄'!E6)</f>
      </c>
      <c r="G5" s="195"/>
      <c r="H5" s="195"/>
      <c r="I5" s="196"/>
      <c r="J5" s="161">
        <f>IF('入力欄'!B8="","",'入力欄'!B8)</f>
      </c>
      <c r="K5" s="162"/>
      <c r="L5" s="170">
        <f>IF('入力欄'!B9="","",YEAR('入力欄'!B9))</f>
      </c>
      <c r="M5" s="171"/>
      <c r="N5" s="26" t="s">
        <v>2</v>
      </c>
      <c r="O5" s="26">
        <f>IF('入力欄'!B9="","",MONTH('入力欄'!B9))</f>
      </c>
      <c r="P5" s="26" t="s">
        <v>3</v>
      </c>
      <c r="Q5" s="26">
        <f>IF('入力欄'!B9="","",DAY('入力欄'!B9))</f>
      </c>
      <c r="R5" s="27" t="s">
        <v>4</v>
      </c>
      <c r="S5" s="28"/>
      <c r="T5" s="172" t="s">
        <v>140</v>
      </c>
      <c r="U5" s="149"/>
      <c r="V5" s="173"/>
      <c r="W5" s="160">
        <f>IF('入力欄'!C16="","",'入力欄'!C16)</f>
      </c>
      <c r="X5" s="161"/>
      <c r="Y5" s="161"/>
      <c r="Z5" s="161"/>
      <c r="AA5" s="162"/>
      <c r="AB5" s="142"/>
      <c r="AC5" s="143"/>
      <c r="AD5" s="143"/>
      <c r="AE5" s="143"/>
      <c r="AF5" s="144"/>
      <c r="AG5" s="24"/>
      <c r="AH5" s="55"/>
      <c r="AI5" s="24"/>
      <c r="AJ5" s="24"/>
    </row>
    <row r="6" spans="1:36" s="52" customFormat="1" ht="15" customHeight="1">
      <c r="A6" s="191"/>
      <c r="B6" s="164"/>
      <c r="C6" s="164"/>
      <c r="D6" s="164"/>
      <c r="E6" s="193"/>
      <c r="F6" s="197"/>
      <c r="G6" s="175"/>
      <c r="H6" s="175"/>
      <c r="I6" s="198"/>
      <c r="J6" s="164"/>
      <c r="K6" s="165"/>
      <c r="L6" s="174">
        <f>IF('入力欄'!B9="","",IF('入力欄'!B9&lt;32516,"(昭和"&amp;YEAR('入力欄'!B9)-1925&amp;"年生まれ)",IF(YEAR('入力欄'!B9)=1989,"(平成元年生まれ)","(平成"&amp;YEAR('入力欄'!B9)-1988&amp;"年生まれ)")))</f>
      </c>
      <c r="M6" s="175"/>
      <c r="N6" s="175"/>
      <c r="O6" s="175"/>
      <c r="P6" s="175"/>
      <c r="Q6" s="29" t="s">
        <v>141</v>
      </c>
      <c r="R6" s="30">
        <f ca="1">IF('入力欄'!B9="","",IF(DATE(YEAR('入力欄'!B9),MONTH(TODAY()),DAY(TODAY()))&lt;'入力欄'!B9,YEAR(TODAY())-YEAR('入力欄'!B9)-1,YEAR(TODAY())-YEAR('入力欄'!B9)))</f>
      </c>
      <c r="S6" s="29" t="s">
        <v>142</v>
      </c>
      <c r="T6" s="176" t="s">
        <v>47</v>
      </c>
      <c r="U6" s="177"/>
      <c r="V6" s="178"/>
      <c r="W6" s="163" t="str">
        <f>IF('入力欄'!E16="","",'入力欄'!E16&amp;"人")&amp;" (配偶者含む)"</f>
        <v> (配偶者含む)</v>
      </c>
      <c r="X6" s="164"/>
      <c r="Y6" s="164"/>
      <c r="Z6" s="164"/>
      <c r="AA6" s="165"/>
      <c r="AB6" s="142"/>
      <c r="AC6" s="143"/>
      <c r="AD6" s="143"/>
      <c r="AE6" s="143"/>
      <c r="AF6" s="144"/>
      <c r="AG6" s="24"/>
      <c r="AH6" s="24"/>
      <c r="AI6" s="24"/>
      <c r="AJ6" s="24"/>
    </row>
    <row r="7" spans="1:36" s="52" customFormat="1" ht="15" customHeight="1">
      <c r="A7" s="202" t="s">
        <v>104</v>
      </c>
      <c r="B7" s="203">
        <f>IF('入力欄'!B10="","",LEFT('入力欄'!B10,3))</f>
      </c>
      <c r="C7" s="203"/>
      <c r="D7" s="25" t="s">
        <v>143</v>
      </c>
      <c r="E7" s="122">
        <f>IF('入力欄'!B10="","",RIGHT('入力欄'!B10,4))</f>
      </c>
      <c r="F7" s="122"/>
      <c r="G7" s="179" t="s">
        <v>26</v>
      </c>
      <c r="H7" s="180"/>
      <c r="I7" s="180"/>
      <c r="J7" s="180"/>
      <c r="K7" s="181"/>
      <c r="L7" s="154">
        <f>IF('入力欄'!B15="","",'入力欄'!B15)</f>
      </c>
      <c r="M7" s="155"/>
      <c r="N7" s="155"/>
      <c r="O7" s="155"/>
      <c r="P7" s="155"/>
      <c r="Q7" s="155"/>
      <c r="R7" s="155"/>
      <c r="S7" s="156"/>
      <c r="T7" s="157" t="s">
        <v>144</v>
      </c>
      <c r="U7" s="158"/>
      <c r="V7" s="159"/>
      <c r="W7" s="160">
        <f>IF('入力欄'!B19="","",'入力欄'!B19)</f>
      </c>
      <c r="X7" s="161"/>
      <c r="Y7" s="161"/>
      <c r="Z7" s="161"/>
      <c r="AA7" s="162"/>
      <c r="AB7" s="142"/>
      <c r="AC7" s="143"/>
      <c r="AD7" s="143"/>
      <c r="AE7" s="143"/>
      <c r="AF7" s="144"/>
      <c r="AG7" s="24"/>
      <c r="AH7" s="24"/>
      <c r="AI7" s="24"/>
      <c r="AJ7" s="24"/>
    </row>
    <row r="8" spans="1:36" s="52" customFormat="1" ht="15" customHeight="1">
      <c r="A8" s="191"/>
      <c r="B8" s="199">
        <f>IF('入力欄'!B11="","",'入力欄'!B11)&amp;IF('入力欄'!B12="","",'入力欄'!B12)&amp;IF('入力欄'!B13="","",'入力欄'!B13)</f>
      </c>
      <c r="C8" s="200"/>
      <c r="D8" s="200"/>
      <c r="E8" s="200"/>
      <c r="F8" s="200"/>
      <c r="G8" s="200"/>
      <c r="H8" s="200"/>
      <c r="I8" s="200"/>
      <c r="J8" s="200"/>
      <c r="K8" s="200"/>
      <c r="L8" s="200"/>
      <c r="M8" s="200"/>
      <c r="N8" s="200"/>
      <c r="O8" s="200"/>
      <c r="P8" s="200"/>
      <c r="Q8" s="200"/>
      <c r="R8" s="200"/>
      <c r="S8" s="201"/>
      <c r="T8" s="176" t="s">
        <v>6</v>
      </c>
      <c r="U8" s="177"/>
      <c r="V8" s="178"/>
      <c r="W8" s="163">
        <f>IF('入力欄'!B20="","",'入力欄'!B20)</f>
      </c>
      <c r="X8" s="164"/>
      <c r="Y8" s="164"/>
      <c r="Z8" s="164"/>
      <c r="AA8" s="165"/>
      <c r="AB8" s="142"/>
      <c r="AC8" s="143"/>
      <c r="AD8" s="143"/>
      <c r="AE8" s="143"/>
      <c r="AF8" s="144"/>
      <c r="AG8" s="24"/>
      <c r="AH8" s="24"/>
      <c r="AI8" s="24"/>
      <c r="AJ8" s="24"/>
    </row>
    <row r="9" spans="1:37" s="52" customFormat="1" ht="15" customHeight="1">
      <c r="A9" s="179" t="s">
        <v>145</v>
      </c>
      <c r="B9" s="180"/>
      <c r="C9" s="180"/>
      <c r="D9" s="181"/>
      <c r="E9" s="189" t="str">
        <f>IF('入力欄'!C14="","線",IF(RIGHT('入力欄'!C14,1)="線",'入力欄'!C14,'入力欄'!C14&amp;"線"))</f>
        <v>線</v>
      </c>
      <c r="F9" s="166"/>
      <c r="G9" s="166"/>
      <c r="H9" s="166"/>
      <c r="I9" s="166"/>
      <c r="J9" s="166"/>
      <c r="K9" s="166" t="str">
        <f>IF('入力欄'!F14="","駅",IF(RIGHT('入力欄'!F14,1)="駅",'入力欄'!F14,'入力欄'!F14&amp;"駅"))</f>
        <v>駅</v>
      </c>
      <c r="L9" s="166"/>
      <c r="M9" s="166"/>
      <c r="N9" s="166"/>
      <c r="O9" s="166"/>
      <c r="P9" s="155" t="str">
        <f>'入力欄'!H14</f>
        <v>徒歩</v>
      </c>
      <c r="Q9" s="155"/>
      <c r="R9" s="31">
        <f>IF('入力欄'!I14="","",'入力欄'!I14)</f>
      </c>
      <c r="S9" s="32" t="s">
        <v>8</v>
      </c>
      <c r="T9" s="179" t="s">
        <v>33</v>
      </c>
      <c r="U9" s="180"/>
      <c r="V9" s="180"/>
      <c r="W9" s="181"/>
      <c r="X9" s="154">
        <f>IF('入力欄'!G19="","",'入力欄'!G19)</f>
      </c>
      <c r="Y9" s="155"/>
      <c r="Z9" s="155"/>
      <c r="AA9" s="156"/>
      <c r="AB9" s="142"/>
      <c r="AC9" s="143"/>
      <c r="AD9" s="143"/>
      <c r="AE9" s="143"/>
      <c r="AF9" s="144"/>
      <c r="AG9" s="24"/>
      <c r="AH9" s="24"/>
      <c r="AI9" s="24"/>
      <c r="AJ9" s="24"/>
      <c r="AK9" s="52" t="str">
        <f>IF(B2&gt;150,"○",IF(B2&gt;100,"△","×"))</f>
        <v>×</v>
      </c>
    </row>
    <row r="10" spans="1:46" s="52" customFormat="1" ht="15" customHeight="1" thickBot="1">
      <c r="A10" s="204" t="s">
        <v>146</v>
      </c>
      <c r="B10" s="205"/>
      <c r="C10" s="206"/>
      <c r="D10" s="207">
        <f>IF('入力欄'!B21="","",'入力欄'!B21)</f>
      </c>
      <c r="E10" s="208"/>
      <c r="F10" s="208"/>
      <c r="G10" s="208"/>
      <c r="H10" s="208"/>
      <c r="I10" s="208"/>
      <c r="J10" s="208"/>
      <c r="K10" s="208"/>
      <c r="L10" s="208"/>
      <c r="M10" s="208"/>
      <c r="N10" s="204" t="s">
        <v>9</v>
      </c>
      <c r="O10" s="205"/>
      <c r="P10" s="206"/>
      <c r="Q10" s="209">
        <f>IF('入力欄'!B22="","",'入力欄'!B22)</f>
      </c>
      <c r="R10" s="210"/>
      <c r="S10" s="210"/>
      <c r="T10" s="210"/>
      <c r="U10" s="210"/>
      <c r="V10" s="210"/>
      <c r="W10" s="210"/>
      <c r="X10" s="210"/>
      <c r="Y10" s="210"/>
      <c r="Z10" s="210"/>
      <c r="AA10" s="211"/>
      <c r="AB10" s="142"/>
      <c r="AC10" s="143"/>
      <c r="AD10" s="143"/>
      <c r="AE10" s="143"/>
      <c r="AF10" s="144"/>
      <c r="AG10" s="24"/>
      <c r="AH10" s="24"/>
      <c r="AI10" s="24"/>
      <c r="AJ10" s="24"/>
      <c r="AT10" s="76"/>
    </row>
    <row r="11" spans="1:46" s="52" customFormat="1" ht="15" customHeight="1" thickBot="1" thickTop="1">
      <c r="A11" s="167" t="s">
        <v>11</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9"/>
      <c r="AB11" s="145"/>
      <c r="AC11" s="146"/>
      <c r="AD11" s="146"/>
      <c r="AE11" s="146"/>
      <c r="AF11" s="147"/>
      <c r="AJ11" s="24"/>
      <c r="AT11" s="76"/>
    </row>
    <row r="12" spans="1:46" s="52" customFormat="1" ht="15" customHeight="1" thickTop="1">
      <c r="A12" s="172" t="s">
        <v>120</v>
      </c>
      <c r="B12" s="149"/>
      <c r="C12" s="173"/>
      <c r="D12" s="148" t="s">
        <v>121</v>
      </c>
      <c r="E12" s="149"/>
      <c r="F12" s="173"/>
      <c r="G12" s="148" t="s">
        <v>22</v>
      </c>
      <c r="H12" s="149"/>
      <c r="I12" s="149"/>
      <c r="J12" s="149"/>
      <c r="K12" s="149"/>
      <c r="L12" s="149"/>
      <c r="M12" s="149"/>
      <c r="N12" s="149"/>
      <c r="O12" s="149"/>
      <c r="P12" s="149"/>
      <c r="Q12" s="149"/>
      <c r="R12" s="149"/>
      <c r="S12" s="149"/>
      <c r="T12" s="149"/>
      <c r="U12" s="149"/>
      <c r="V12" s="149"/>
      <c r="W12" s="149"/>
      <c r="X12" s="149"/>
      <c r="Y12" s="149"/>
      <c r="Z12" s="149"/>
      <c r="AA12" s="150"/>
      <c r="AB12" s="172" t="s">
        <v>169</v>
      </c>
      <c r="AC12" s="149"/>
      <c r="AD12" s="149"/>
      <c r="AE12" s="149"/>
      <c r="AF12" s="150"/>
      <c r="AJ12" s="24"/>
      <c r="AT12" s="76"/>
    </row>
    <row r="13" spans="1:46" s="52" customFormat="1" ht="15" customHeight="1">
      <c r="A13" s="212">
        <f>IF('入力欄'!W27="","",'入力欄'!W27)</f>
      </c>
      <c r="B13" s="213"/>
      <c r="C13" s="33">
        <f>IF('入力欄'!X27="","",'入力欄'!X27)</f>
      </c>
      <c r="D13" s="192">
        <f>IF('入力欄'!Y27="","",'入力欄'!Y27)</f>
      </c>
      <c r="E13" s="213"/>
      <c r="F13" s="33">
        <f>IF('入力欄'!Z27="","",'入力欄'!Z27)</f>
      </c>
      <c r="G13" s="151">
        <f>IF('入力欄'!AA27="","",'入力欄'!AA27)</f>
      </c>
      <c r="H13" s="152"/>
      <c r="I13" s="152"/>
      <c r="J13" s="152"/>
      <c r="K13" s="152"/>
      <c r="L13" s="152"/>
      <c r="M13" s="152"/>
      <c r="N13" s="152"/>
      <c r="O13" s="152"/>
      <c r="P13" s="152"/>
      <c r="Q13" s="152"/>
      <c r="R13" s="152"/>
      <c r="S13" s="152"/>
      <c r="T13" s="152"/>
      <c r="U13" s="152"/>
      <c r="V13" s="152"/>
      <c r="W13" s="152"/>
      <c r="X13" s="152"/>
      <c r="Y13" s="152"/>
      <c r="Z13" s="152"/>
      <c r="AA13" s="153"/>
      <c r="AB13" s="214"/>
      <c r="AC13" s="215"/>
      <c r="AD13" s="215"/>
      <c r="AE13" s="215"/>
      <c r="AF13" s="216"/>
      <c r="AJ13" s="24"/>
      <c r="AT13" s="76"/>
    </row>
    <row r="14" spans="1:46" s="52" customFormat="1" ht="15" customHeight="1">
      <c r="A14" s="223">
        <f>IF('入力欄'!W28="","",'入力欄'!W28)</f>
      </c>
      <c r="B14" s="224"/>
      <c r="C14" s="33">
        <f>IF('入力欄'!X28="","",'入力欄'!X28)</f>
      </c>
      <c r="D14" s="225">
        <f>IF('入力欄'!Y28="","",'入力欄'!Y28)</f>
      </c>
      <c r="E14" s="224"/>
      <c r="F14" s="36">
        <f>IF('入力欄'!Z28="","",'入力欄'!Z28)</f>
      </c>
      <c r="G14" s="151">
        <f>IF('入力欄'!AA28="","",'入力欄'!AA28)</f>
      </c>
      <c r="H14" s="152"/>
      <c r="I14" s="152"/>
      <c r="J14" s="152"/>
      <c r="K14" s="152"/>
      <c r="L14" s="152"/>
      <c r="M14" s="152"/>
      <c r="N14" s="152"/>
      <c r="O14" s="152"/>
      <c r="P14" s="152"/>
      <c r="Q14" s="152"/>
      <c r="R14" s="152"/>
      <c r="S14" s="152"/>
      <c r="T14" s="152"/>
      <c r="U14" s="152"/>
      <c r="V14" s="152"/>
      <c r="W14" s="152"/>
      <c r="X14" s="152"/>
      <c r="Y14" s="152"/>
      <c r="Z14" s="152"/>
      <c r="AA14" s="153"/>
      <c r="AB14" s="217"/>
      <c r="AC14" s="218"/>
      <c r="AD14" s="218"/>
      <c r="AE14" s="218"/>
      <c r="AF14" s="219"/>
      <c r="AJ14" s="24"/>
      <c r="AT14" s="76"/>
    </row>
    <row r="15" spans="1:46" s="52" customFormat="1" ht="15" customHeight="1">
      <c r="A15" s="223">
        <f>IF('入力欄'!W29="","",'入力欄'!W29)</f>
      </c>
      <c r="B15" s="224"/>
      <c r="C15" s="33">
        <f>IF('入力欄'!X29="","",'入力欄'!X29)</f>
      </c>
      <c r="D15" s="225">
        <f>IF('入力欄'!Y29="","",'入力欄'!Y29)</f>
      </c>
      <c r="E15" s="224"/>
      <c r="F15" s="36">
        <f>IF('入力欄'!Z29="","",'入力欄'!Z29)</f>
      </c>
      <c r="G15" s="151">
        <f>IF('入力欄'!AA29="","",'入力欄'!AA29)</f>
      </c>
      <c r="H15" s="152"/>
      <c r="I15" s="152"/>
      <c r="J15" s="152"/>
      <c r="K15" s="152"/>
      <c r="L15" s="152"/>
      <c r="M15" s="152"/>
      <c r="N15" s="152"/>
      <c r="O15" s="152"/>
      <c r="P15" s="152"/>
      <c r="Q15" s="152"/>
      <c r="R15" s="152"/>
      <c r="S15" s="152"/>
      <c r="T15" s="152"/>
      <c r="U15" s="152"/>
      <c r="V15" s="152"/>
      <c r="W15" s="152"/>
      <c r="X15" s="152"/>
      <c r="Y15" s="152"/>
      <c r="Z15" s="152"/>
      <c r="AA15" s="153"/>
      <c r="AB15" s="217"/>
      <c r="AC15" s="218"/>
      <c r="AD15" s="218"/>
      <c r="AE15" s="218"/>
      <c r="AF15" s="219"/>
      <c r="AJ15" s="24"/>
      <c r="AT15" s="76"/>
    </row>
    <row r="16" spans="1:46" s="52" customFormat="1" ht="15" customHeight="1">
      <c r="A16" s="223">
        <f>IF('入力欄'!W30="","",'入力欄'!W30)</f>
      </c>
      <c r="B16" s="224"/>
      <c r="C16" s="33">
        <f>IF('入力欄'!X30="","",'入力欄'!X30)</f>
      </c>
      <c r="D16" s="225">
        <f>IF('入力欄'!Y30="","",'入力欄'!Y30)</f>
      </c>
      <c r="E16" s="224"/>
      <c r="F16" s="36">
        <f>IF('入力欄'!Z30="","",'入力欄'!Z30)</f>
      </c>
      <c r="G16" s="151">
        <f>IF('入力欄'!AA30="","",'入力欄'!AA30)</f>
      </c>
      <c r="H16" s="152"/>
      <c r="I16" s="152"/>
      <c r="J16" s="152"/>
      <c r="K16" s="152"/>
      <c r="L16" s="152"/>
      <c r="M16" s="152"/>
      <c r="N16" s="152"/>
      <c r="O16" s="152"/>
      <c r="P16" s="152"/>
      <c r="Q16" s="152"/>
      <c r="R16" s="152"/>
      <c r="S16" s="152"/>
      <c r="T16" s="152"/>
      <c r="U16" s="152"/>
      <c r="V16" s="152"/>
      <c r="W16" s="152"/>
      <c r="X16" s="152"/>
      <c r="Y16" s="152"/>
      <c r="Z16" s="152"/>
      <c r="AA16" s="153"/>
      <c r="AB16" s="217"/>
      <c r="AC16" s="218"/>
      <c r="AD16" s="218"/>
      <c r="AE16" s="218"/>
      <c r="AF16" s="219"/>
      <c r="AJ16" s="24"/>
      <c r="AT16" s="76"/>
    </row>
    <row r="17" spans="1:46" ht="15" customHeight="1">
      <c r="A17" s="232" t="s">
        <v>14</v>
      </c>
      <c r="B17" s="233"/>
      <c r="C17" s="233"/>
      <c r="D17" s="233"/>
      <c r="E17" s="234"/>
      <c r="F17" s="226">
        <f>IF('入力欄'!B31="","",'入力欄'!B31)</f>
      </c>
      <c r="G17" s="227"/>
      <c r="H17" s="227"/>
      <c r="I17" s="227"/>
      <c r="J17" s="227"/>
      <c r="K17" s="227"/>
      <c r="L17" s="227"/>
      <c r="M17" s="227"/>
      <c r="N17" s="227"/>
      <c r="O17" s="227"/>
      <c r="P17" s="227"/>
      <c r="Q17" s="227"/>
      <c r="R17" s="227"/>
      <c r="S17" s="227"/>
      <c r="T17" s="227"/>
      <c r="U17" s="227"/>
      <c r="V17" s="227"/>
      <c r="W17" s="227"/>
      <c r="X17" s="227"/>
      <c r="Y17" s="227"/>
      <c r="Z17" s="227"/>
      <c r="AA17" s="228"/>
      <c r="AB17" s="217"/>
      <c r="AC17" s="218"/>
      <c r="AD17" s="218"/>
      <c r="AE17" s="218"/>
      <c r="AF17" s="219"/>
      <c r="AT17" s="76"/>
    </row>
    <row r="18" spans="1:46" ht="15" customHeight="1" thickBot="1">
      <c r="A18" s="235"/>
      <c r="B18" s="236"/>
      <c r="C18" s="236"/>
      <c r="D18" s="236"/>
      <c r="E18" s="237"/>
      <c r="F18" s="229"/>
      <c r="G18" s="230"/>
      <c r="H18" s="230"/>
      <c r="I18" s="230"/>
      <c r="J18" s="230"/>
      <c r="K18" s="230"/>
      <c r="L18" s="230"/>
      <c r="M18" s="230"/>
      <c r="N18" s="230"/>
      <c r="O18" s="230"/>
      <c r="P18" s="230"/>
      <c r="Q18" s="230"/>
      <c r="R18" s="230"/>
      <c r="S18" s="230"/>
      <c r="T18" s="230"/>
      <c r="U18" s="230"/>
      <c r="V18" s="230"/>
      <c r="W18" s="230"/>
      <c r="X18" s="230"/>
      <c r="Y18" s="230"/>
      <c r="Z18" s="230"/>
      <c r="AA18" s="231"/>
      <c r="AB18" s="220"/>
      <c r="AC18" s="221"/>
      <c r="AD18" s="221"/>
      <c r="AE18" s="221"/>
      <c r="AF18" s="222"/>
      <c r="AT18" s="76"/>
    </row>
    <row r="19" spans="1:46" ht="15" customHeight="1" thickTop="1">
      <c r="A19" s="238" t="s">
        <v>147</v>
      </c>
      <c r="B19" s="239"/>
      <c r="C19" s="239"/>
      <c r="D19" s="239"/>
      <c r="E19" s="239"/>
      <c r="F19" s="239"/>
      <c r="G19" s="239"/>
      <c r="H19" s="239"/>
      <c r="I19" s="239"/>
      <c r="J19" s="239"/>
      <c r="K19" s="239"/>
      <c r="L19" s="239"/>
      <c r="M19" s="239"/>
      <c r="N19" s="239"/>
      <c r="O19" s="239"/>
      <c r="P19" s="239"/>
      <c r="Q19" s="238" t="s">
        <v>176</v>
      </c>
      <c r="R19" s="239"/>
      <c r="S19" s="239"/>
      <c r="T19" s="239"/>
      <c r="U19" s="239"/>
      <c r="V19" s="239"/>
      <c r="W19" s="239"/>
      <c r="X19" s="239"/>
      <c r="Y19" s="239"/>
      <c r="Z19" s="239"/>
      <c r="AA19" s="239"/>
      <c r="AB19" s="239"/>
      <c r="AC19" s="239"/>
      <c r="AD19" s="239"/>
      <c r="AE19" s="239"/>
      <c r="AF19" s="240"/>
      <c r="AT19" s="76"/>
    </row>
    <row r="20" spans="1:46" ht="15" customHeight="1">
      <c r="A20" s="241" t="s">
        <v>123</v>
      </c>
      <c r="B20" s="134"/>
      <c r="C20" s="134"/>
      <c r="D20" s="133" t="s">
        <v>23</v>
      </c>
      <c r="E20" s="134"/>
      <c r="F20" s="134"/>
      <c r="G20" s="134"/>
      <c r="H20" s="134"/>
      <c r="I20" s="134"/>
      <c r="J20" s="134"/>
      <c r="K20" s="134"/>
      <c r="L20" s="134"/>
      <c r="M20" s="134"/>
      <c r="N20" s="134"/>
      <c r="O20" s="134"/>
      <c r="P20" s="242"/>
      <c r="Q20" s="243"/>
      <c r="R20" s="133" t="s">
        <v>177</v>
      </c>
      <c r="S20" s="134"/>
      <c r="T20" s="134"/>
      <c r="U20" s="135"/>
      <c r="V20" s="121">
        <f>IF('入力欄'!C44="","",'入力欄'!C44)</f>
      </c>
      <c r="W20" s="122"/>
      <c r="X20" s="123"/>
      <c r="Y20" s="124" t="s">
        <v>175</v>
      </c>
      <c r="Z20" s="125"/>
      <c r="AA20" s="125"/>
      <c r="AB20" s="125"/>
      <c r="AC20" s="126"/>
      <c r="AD20" s="121">
        <f>IF('入力欄'!F44="","",'入力欄'!F44)</f>
      </c>
      <c r="AE20" s="122"/>
      <c r="AF20" s="74" t="s">
        <v>2</v>
      </c>
      <c r="AT20" s="76"/>
    </row>
    <row r="21" spans="1:47" ht="15" customHeight="1">
      <c r="A21" s="245">
        <f>IF('入力欄'!B36="","",'入力欄'!B36)</f>
      </c>
      <c r="B21" s="192"/>
      <c r="C21" s="39">
        <f>IF('入力欄'!C36="","",'入力欄'!C36)</f>
      </c>
      <c r="D21" s="246">
        <f>IF('入力欄'!D36="","",'入力欄'!D36)</f>
      </c>
      <c r="E21" s="247"/>
      <c r="F21" s="247"/>
      <c r="G21" s="247"/>
      <c r="H21" s="247"/>
      <c r="I21" s="247"/>
      <c r="J21" s="247"/>
      <c r="K21" s="247"/>
      <c r="L21" s="247"/>
      <c r="M21" s="247"/>
      <c r="N21" s="247"/>
      <c r="O21" s="247"/>
      <c r="P21" s="248"/>
      <c r="Q21" s="243"/>
      <c r="R21" s="134" t="s">
        <v>192</v>
      </c>
      <c r="S21" s="134"/>
      <c r="T21" s="134"/>
      <c r="U21" s="135"/>
      <c r="V21" s="121">
        <f>IF('入力欄'!C45="","",'入力欄'!C45)</f>
      </c>
      <c r="W21" s="122"/>
      <c r="X21" s="123"/>
      <c r="Y21" s="127"/>
      <c r="Z21" s="128"/>
      <c r="AA21" s="128"/>
      <c r="AB21" s="128"/>
      <c r="AC21" s="129"/>
      <c r="AD21" s="121">
        <f>IF('入力欄'!F45="","",'入力欄'!F45)</f>
      </c>
      <c r="AE21" s="122"/>
      <c r="AF21" s="74" t="s">
        <v>2</v>
      </c>
      <c r="AT21" s="77"/>
      <c r="AU21" s="24"/>
    </row>
    <row r="22" spans="1:47" ht="15" customHeight="1">
      <c r="A22" s="245">
        <f>IF('入力欄'!B37="","",'入力欄'!B37)</f>
      </c>
      <c r="B22" s="192"/>
      <c r="C22" s="39">
        <f>IF('入力欄'!C37="","",'入力欄'!C37)</f>
      </c>
      <c r="D22" s="246">
        <f>IF('入力欄'!D37="","",'入力欄'!D37)</f>
      </c>
      <c r="E22" s="247"/>
      <c r="F22" s="247"/>
      <c r="G22" s="247"/>
      <c r="H22" s="247"/>
      <c r="I22" s="247"/>
      <c r="J22" s="247"/>
      <c r="K22" s="247"/>
      <c r="L22" s="247"/>
      <c r="M22" s="247"/>
      <c r="N22" s="247"/>
      <c r="O22" s="247"/>
      <c r="P22" s="248"/>
      <c r="Q22" s="243"/>
      <c r="R22" s="136" t="s">
        <v>193</v>
      </c>
      <c r="S22" s="137"/>
      <c r="T22" s="137"/>
      <c r="U22" s="138"/>
      <c r="V22" s="121">
        <f>IF('入力欄'!C46="","",'入力欄'!C46)</f>
      </c>
      <c r="W22" s="122"/>
      <c r="X22" s="123"/>
      <c r="Y22" s="127"/>
      <c r="Z22" s="128"/>
      <c r="AA22" s="128"/>
      <c r="AB22" s="128"/>
      <c r="AC22" s="129"/>
      <c r="AD22" s="121">
        <f>IF('入力欄'!F46="","",'入力欄'!F46)</f>
      </c>
      <c r="AE22" s="122"/>
      <c r="AF22" s="74" t="s">
        <v>2</v>
      </c>
      <c r="AT22" s="77"/>
      <c r="AU22" s="24"/>
    </row>
    <row r="23" spans="1:47" ht="15" customHeight="1">
      <c r="A23" s="245">
        <f>IF('入力欄'!B38="","",'入力欄'!B38)</f>
      </c>
      <c r="B23" s="192"/>
      <c r="C23" s="39">
        <f>IF('入力欄'!C38="","",'入力欄'!C38)</f>
      </c>
      <c r="D23" s="246">
        <f>IF('入力欄'!D38="","",'入力欄'!D38)</f>
      </c>
      <c r="E23" s="247"/>
      <c r="F23" s="247"/>
      <c r="G23" s="247"/>
      <c r="H23" s="247"/>
      <c r="I23" s="247"/>
      <c r="J23" s="247"/>
      <c r="K23" s="247"/>
      <c r="L23" s="247"/>
      <c r="M23" s="247"/>
      <c r="N23" s="247"/>
      <c r="O23" s="247"/>
      <c r="P23" s="248"/>
      <c r="Q23" s="243"/>
      <c r="R23" s="133" t="s">
        <v>195</v>
      </c>
      <c r="S23" s="134"/>
      <c r="T23" s="134"/>
      <c r="U23" s="135"/>
      <c r="V23" s="121">
        <f>IF('入力欄'!C47="","",'入力欄'!C47)</f>
      </c>
      <c r="W23" s="122"/>
      <c r="X23" s="123"/>
      <c r="Y23" s="127"/>
      <c r="Z23" s="128"/>
      <c r="AA23" s="128"/>
      <c r="AB23" s="128"/>
      <c r="AC23" s="129"/>
      <c r="AD23" s="121">
        <f>IF('入力欄'!F47="","",'入力欄'!F47)</f>
      </c>
      <c r="AE23" s="122"/>
      <c r="AF23" s="74" t="s">
        <v>2</v>
      </c>
      <c r="AT23" s="77"/>
      <c r="AU23" s="24"/>
    </row>
    <row r="24" spans="1:47" ht="15" customHeight="1">
      <c r="A24" s="245">
        <f>IF('入力欄'!B39="","",'入力欄'!B39)</f>
      </c>
      <c r="B24" s="192"/>
      <c r="C24" s="39">
        <f>IF('入力欄'!C39="","",'入力欄'!C39)</f>
      </c>
      <c r="D24" s="246">
        <f>IF('入力欄'!D39="","",'入力欄'!D39)</f>
      </c>
      <c r="E24" s="247"/>
      <c r="F24" s="247"/>
      <c r="G24" s="247"/>
      <c r="H24" s="247"/>
      <c r="I24" s="247"/>
      <c r="J24" s="247"/>
      <c r="K24" s="247"/>
      <c r="L24" s="247"/>
      <c r="M24" s="247"/>
      <c r="N24" s="247"/>
      <c r="O24" s="247"/>
      <c r="P24" s="248"/>
      <c r="Q24" s="243"/>
      <c r="R24" s="133" t="s">
        <v>190</v>
      </c>
      <c r="S24" s="134"/>
      <c r="T24" s="134"/>
      <c r="U24" s="135"/>
      <c r="V24" s="121">
        <f>IF('入力欄'!C48="","",'入力欄'!C48)</f>
      </c>
      <c r="W24" s="122"/>
      <c r="X24" s="123"/>
      <c r="Y24" s="127"/>
      <c r="Z24" s="128"/>
      <c r="AA24" s="128"/>
      <c r="AB24" s="128"/>
      <c r="AC24" s="129"/>
      <c r="AD24" s="121">
        <f>IF('入力欄'!F48="","",'入力欄'!F48)</f>
      </c>
      <c r="AE24" s="122"/>
      <c r="AF24" s="74" t="s">
        <v>2</v>
      </c>
      <c r="AT24" s="77"/>
      <c r="AU24" s="24"/>
    </row>
    <row r="25" spans="1:47" ht="15" customHeight="1">
      <c r="A25" s="245">
        <f>IF('入力欄'!B40="","",'入力欄'!B40)</f>
      </c>
      <c r="B25" s="192"/>
      <c r="C25" s="39">
        <f>IF('入力欄'!C40="","",'入力欄'!C40)</f>
      </c>
      <c r="D25" s="246">
        <f>IF('入力欄'!D40="","",'入力欄'!D40)</f>
      </c>
      <c r="E25" s="247"/>
      <c r="F25" s="247"/>
      <c r="G25" s="247"/>
      <c r="H25" s="247"/>
      <c r="I25" s="247"/>
      <c r="J25" s="247"/>
      <c r="K25" s="247"/>
      <c r="L25" s="247"/>
      <c r="M25" s="247"/>
      <c r="N25" s="247"/>
      <c r="O25" s="247"/>
      <c r="P25" s="248"/>
      <c r="Q25" s="244"/>
      <c r="R25" s="133" t="s">
        <v>191</v>
      </c>
      <c r="S25" s="134"/>
      <c r="T25" s="134"/>
      <c r="U25" s="135"/>
      <c r="V25" s="121">
        <f>IF('入力欄'!C49="","",'入力欄'!C49)</f>
      </c>
      <c r="W25" s="122"/>
      <c r="X25" s="123"/>
      <c r="Y25" s="130"/>
      <c r="Z25" s="131"/>
      <c r="AA25" s="131"/>
      <c r="AB25" s="131"/>
      <c r="AC25" s="132"/>
      <c r="AD25" s="121">
        <f>IF('入力欄'!F49="","",'入力欄'!F49)</f>
      </c>
      <c r="AE25" s="122"/>
      <c r="AF25" s="74" t="s">
        <v>2</v>
      </c>
      <c r="AT25" s="77"/>
      <c r="AU25" s="24"/>
    </row>
    <row r="26" spans="1:47" ht="15" customHeight="1">
      <c r="A26" s="270" t="s">
        <v>105</v>
      </c>
      <c r="B26" s="233"/>
      <c r="C26" s="234"/>
      <c r="D26" s="356">
        <f>IF('入力欄'!B41="","",'入力欄'!B41)</f>
      </c>
      <c r="E26" s="357"/>
      <c r="F26" s="357"/>
      <c r="G26" s="357"/>
      <c r="H26" s="357"/>
      <c r="I26" s="357"/>
      <c r="J26" s="357"/>
      <c r="K26" s="358"/>
      <c r="L26" s="268" t="s">
        <v>106</v>
      </c>
      <c r="M26" s="233"/>
      <c r="N26" s="234"/>
      <c r="O26" s="249">
        <f>IF('入力欄'!B34="","",'入力欄'!B34)</f>
      </c>
      <c r="P26" s="250"/>
      <c r="Q26" s="253" t="s">
        <v>182</v>
      </c>
      <c r="R26" s="254"/>
      <c r="S26" s="255"/>
      <c r="T26" s="375">
        <f>IF('入力欄'!B51="","",'入力欄'!B51)</f>
      </c>
      <c r="U26" s="376"/>
      <c r="V26" s="376"/>
      <c r="W26" s="376"/>
      <c r="X26" s="376"/>
      <c r="Y26" s="376"/>
      <c r="Z26" s="376"/>
      <c r="AA26" s="376"/>
      <c r="AB26" s="376"/>
      <c r="AC26" s="376"/>
      <c r="AD26" s="376"/>
      <c r="AE26" s="376"/>
      <c r="AF26" s="377"/>
      <c r="AT26" s="24"/>
      <c r="AU26" s="24"/>
    </row>
    <row r="27" spans="1:47" ht="15" customHeight="1" thickBot="1">
      <c r="A27" s="235"/>
      <c r="B27" s="236"/>
      <c r="C27" s="237"/>
      <c r="D27" s="359"/>
      <c r="E27" s="360"/>
      <c r="F27" s="360"/>
      <c r="G27" s="360"/>
      <c r="H27" s="360"/>
      <c r="I27" s="360"/>
      <c r="J27" s="360"/>
      <c r="K27" s="361"/>
      <c r="L27" s="269"/>
      <c r="M27" s="236"/>
      <c r="N27" s="237"/>
      <c r="O27" s="251"/>
      <c r="P27" s="252"/>
      <c r="Q27" s="256"/>
      <c r="R27" s="257"/>
      <c r="S27" s="258"/>
      <c r="T27" s="378"/>
      <c r="U27" s="379"/>
      <c r="V27" s="379"/>
      <c r="W27" s="379"/>
      <c r="X27" s="379"/>
      <c r="Y27" s="379"/>
      <c r="Z27" s="379"/>
      <c r="AA27" s="379"/>
      <c r="AB27" s="379"/>
      <c r="AC27" s="379"/>
      <c r="AD27" s="379"/>
      <c r="AE27" s="379"/>
      <c r="AF27" s="380"/>
      <c r="AT27" s="24"/>
      <c r="AU27" s="24"/>
    </row>
    <row r="28" spans="1:47" ht="15" customHeight="1" thickTop="1">
      <c r="A28" s="271" t="s">
        <v>107</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3"/>
      <c r="AK28" s="24"/>
      <c r="AL28" s="24"/>
      <c r="AM28" s="24"/>
      <c r="AN28" s="24"/>
      <c r="AO28" s="24"/>
      <c r="AP28" s="24"/>
      <c r="AQ28" s="24"/>
      <c r="AR28" s="24"/>
      <c r="AS28" s="24"/>
      <c r="AT28" s="24"/>
      <c r="AU28" s="24"/>
    </row>
    <row r="29" spans="1:47" ht="15" customHeight="1">
      <c r="A29" s="270" t="s">
        <v>172</v>
      </c>
      <c r="B29" s="350"/>
      <c r="C29" s="350"/>
      <c r="D29" s="350"/>
      <c r="E29" s="350"/>
      <c r="F29" s="350"/>
      <c r="G29" s="350"/>
      <c r="H29" s="350"/>
      <c r="I29" s="350"/>
      <c r="J29" s="350"/>
      <c r="K29" s="350"/>
      <c r="L29" s="353" t="s">
        <v>108</v>
      </c>
      <c r="M29" s="233"/>
      <c r="N29" s="233"/>
      <c r="O29" s="233"/>
      <c r="P29" s="233"/>
      <c r="Q29" s="233"/>
      <c r="R29" s="233"/>
      <c r="S29" s="233"/>
      <c r="T29" s="233"/>
      <c r="U29" s="233"/>
      <c r="V29" s="234"/>
      <c r="W29" s="350" t="s">
        <v>98</v>
      </c>
      <c r="X29" s="350"/>
      <c r="Y29" s="350"/>
      <c r="Z29" s="350"/>
      <c r="AA29" s="350"/>
      <c r="AB29" s="350"/>
      <c r="AC29" s="350"/>
      <c r="AD29" s="350"/>
      <c r="AE29" s="350"/>
      <c r="AF29" s="354"/>
      <c r="AK29" s="24"/>
      <c r="AL29" s="24"/>
      <c r="AM29" s="24"/>
      <c r="AN29" s="24"/>
      <c r="AO29" s="24"/>
      <c r="AP29" s="24"/>
      <c r="AQ29" s="24"/>
      <c r="AR29" s="24"/>
      <c r="AS29" s="24"/>
      <c r="AT29" s="24"/>
      <c r="AU29" s="24"/>
    </row>
    <row r="30" spans="1:47" ht="15" customHeight="1">
      <c r="A30" s="351"/>
      <c r="B30" s="352"/>
      <c r="C30" s="352"/>
      <c r="D30" s="352"/>
      <c r="E30" s="352"/>
      <c r="F30" s="352"/>
      <c r="G30" s="352"/>
      <c r="H30" s="352"/>
      <c r="I30" s="352"/>
      <c r="J30" s="352"/>
      <c r="K30" s="352"/>
      <c r="L30" s="148"/>
      <c r="M30" s="149"/>
      <c r="N30" s="149"/>
      <c r="O30" s="149"/>
      <c r="P30" s="149"/>
      <c r="Q30" s="149"/>
      <c r="R30" s="149"/>
      <c r="S30" s="149"/>
      <c r="T30" s="149"/>
      <c r="U30" s="149"/>
      <c r="V30" s="173"/>
      <c r="W30" s="352"/>
      <c r="X30" s="352"/>
      <c r="Y30" s="352"/>
      <c r="Z30" s="352"/>
      <c r="AA30" s="352"/>
      <c r="AB30" s="352"/>
      <c r="AC30" s="352"/>
      <c r="AD30" s="352"/>
      <c r="AE30" s="352"/>
      <c r="AF30" s="355"/>
      <c r="AK30" s="24"/>
      <c r="AL30" s="24"/>
      <c r="AM30" s="24"/>
      <c r="AN30" s="24"/>
      <c r="AO30" s="24"/>
      <c r="AP30" s="24"/>
      <c r="AQ30" s="24"/>
      <c r="AR30" s="24"/>
      <c r="AS30" s="24"/>
      <c r="AT30" s="24"/>
      <c r="AU30" s="24"/>
    </row>
    <row r="31" spans="1:47" ht="15" customHeight="1">
      <c r="A31" s="366">
        <f>IF('入力欄'!C59="","","年収　"&amp;'入力欄'!C59&amp;"　万")</f>
      </c>
      <c r="B31" s="367"/>
      <c r="C31" s="367"/>
      <c r="D31" s="367"/>
      <c r="E31" s="367"/>
      <c r="F31" s="367"/>
      <c r="G31" s="367"/>
      <c r="H31" s="367"/>
      <c r="I31" s="367"/>
      <c r="J31" s="367"/>
      <c r="K31" s="368"/>
      <c r="L31" s="121" t="str">
        <f>IF('入力欄'!B57="","",'入力欄'!B57)&amp;"　　"&amp;IF('入力欄'!D57="","",'入力欄'!D57)&amp;"　　"&amp;IF('入力欄'!F57="","",'入力欄'!F57)</f>
        <v>　　　　</v>
      </c>
      <c r="M31" s="122"/>
      <c r="N31" s="122"/>
      <c r="O31" s="122"/>
      <c r="P31" s="122"/>
      <c r="Q31" s="122"/>
      <c r="R31" s="122"/>
      <c r="S31" s="122"/>
      <c r="T31" s="122"/>
      <c r="U31" s="122"/>
      <c r="V31" s="192"/>
      <c r="W31" s="280">
        <f>IF('入力欄'!B61="","",'入力欄'!B61)</f>
      </c>
      <c r="X31" s="281"/>
      <c r="Y31" s="281"/>
      <c r="Z31" s="281"/>
      <c r="AA31" s="281"/>
      <c r="AB31" s="281"/>
      <c r="AC31" s="281"/>
      <c r="AD31" s="281"/>
      <c r="AE31" s="281"/>
      <c r="AF31" s="282"/>
      <c r="AK31" s="24"/>
      <c r="AL31" s="24"/>
      <c r="AM31" s="24"/>
      <c r="AN31" s="24"/>
      <c r="AO31" s="24"/>
      <c r="AP31" s="24"/>
      <c r="AQ31" s="24"/>
      <c r="AR31" s="24"/>
      <c r="AS31" s="24"/>
      <c r="AT31" s="24"/>
      <c r="AU31" s="24"/>
    </row>
    <row r="32" spans="1:47" ht="15" customHeight="1" thickBot="1">
      <c r="A32" s="369">
        <f>IF('入力欄'!C60="","",'入力欄'!C60)</f>
      </c>
      <c r="B32" s="370"/>
      <c r="C32" s="370"/>
      <c r="D32" s="370"/>
      <c r="E32" s="370"/>
      <c r="F32" s="370"/>
      <c r="G32" s="370"/>
      <c r="H32" s="370"/>
      <c r="I32" s="370"/>
      <c r="J32" s="370"/>
      <c r="K32" s="371"/>
      <c r="L32" s="372" t="s">
        <v>128</v>
      </c>
      <c r="M32" s="373"/>
      <c r="N32" s="373"/>
      <c r="O32" s="373"/>
      <c r="P32" s="374"/>
      <c r="Q32" s="286">
        <f>IF('入力欄'!C58="","",'入力欄'!C58)</f>
      </c>
      <c r="R32" s="287"/>
      <c r="S32" s="287"/>
      <c r="T32" s="287"/>
      <c r="U32" s="287"/>
      <c r="V32" s="288"/>
      <c r="W32" s="283"/>
      <c r="X32" s="284"/>
      <c r="Y32" s="284"/>
      <c r="Z32" s="284"/>
      <c r="AA32" s="284"/>
      <c r="AB32" s="284"/>
      <c r="AC32" s="284"/>
      <c r="AD32" s="284"/>
      <c r="AE32" s="284"/>
      <c r="AF32" s="285"/>
      <c r="AK32" s="24"/>
      <c r="AL32" s="24"/>
      <c r="AM32" s="24"/>
      <c r="AN32" s="24"/>
      <c r="AO32" s="24"/>
      <c r="AP32" s="24"/>
      <c r="AQ32" s="24"/>
      <c r="AR32" s="24"/>
      <c r="AS32" s="24"/>
      <c r="AT32" s="24"/>
      <c r="AU32" s="24"/>
    </row>
    <row r="33" spans="1:47" ht="15" customHeight="1" thickTop="1">
      <c r="A33" s="167" t="s">
        <v>13</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9"/>
      <c r="AK33" s="24"/>
      <c r="AL33" s="24"/>
      <c r="AM33" s="24"/>
      <c r="AN33" s="24"/>
      <c r="AO33" s="24"/>
      <c r="AP33" s="24"/>
      <c r="AQ33" s="24"/>
      <c r="AR33" s="24"/>
      <c r="AS33" s="24"/>
      <c r="AT33" s="24"/>
      <c r="AU33" s="24"/>
    </row>
    <row r="34" spans="1:54" s="52" customFormat="1" ht="15" customHeight="1">
      <c r="A34" s="259" t="s">
        <v>68</v>
      </c>
      <c r="B34" s="260"/>
      <c r="C34" s="260"/>
      <c r="D34" s="260"/>
      <c r="E34" s="261">
        <f>IF('入力欄'!B64="","",'入力欄'!B64)</f>
      </c>
      <c r="F34" s="262"/>
      <c r="G34" s="262"/>
      <c r="H34" s="262"/>
      <c r="I34" s="263"/>
      <c r="J34" s="264" t="s">
        <v>110</v>
      </c>
      <c r="K34" s="265"/>
      <c r="L34" s="265"/>
      <c r="M34" s="266">
        <f>IF('入力欄'!E64="","",'入力欄'!E64)</f>
      </c>
      <c r="N34" s="266"/>
      <c r="O34" s="267"/>
      <c r="P34" s="40" t="s">
        <v>109</v>
      </c>
      <c r="Q34" s="41" t="s">
        <v>170</v>
      </c>
      <c r="R34" s="42"/>
      <c r="S34" s="42"/>
      <c r="T34" s="42"/>
      <c r="U34" s="42"/>
      <c r="V34" s="42"/>
      <c r="W34" s="42"/>
      <c r="X34" s="42"/>
      <c r="Y34" s="42"/>
      <c r="Z34" s="42"/>
      <c r="AA34" s="42"/>
      <c r="AB34" s="42"/>
      <c r="AC34" s="42"/>
      <c r="AD34" s="42"/>
      <c r="AE34" s="42"/>
      <c r="AF34" s="43"/>
      <c r="AG34" s="24"/>
      <c r="AH34" s="24"/>
      <c r="AI34" s="24"/>
      <c r="AJ34" s="24"/>
      <c r="AK34" s="24"/>
      <c r="AL34" s="24"/>
      <c r="AM34" s="24"/>
      <c r="AN34" s="24"/>
      <c r="AO34" s="24"/>
      <c r="AP34" s="24"/>
      <c r="AQ34" s="24"/>
      <c r="AR34" s="24"/>
      <c r="AS34" s="24"/>
      <c r="AT34" s="24"/>
      <c r="AU34" s="24"/>
      <c r="AV34" s="24"/>
      <c r="AW34" s="24"/>
      <c r="AX34" s="24"/>
      <c r="AY34" s="24"/>
      <c r="AZ34" s="24"/>
      <c r="BA34" s="24"/>
      <c r="BB34" s="24"/>
    </row>
    <row r="35" spans="1:36" s="52" customFormat="1" ht="15" customHeight="1">
      <c r="A35" s="289" t="s">
        <v>70</v>
      </c>
      <c r="B35" s="290"/>
      <c r="C35" s="291">
        <f>IF('入力欄'!B80="","",'入力欄'!B80)</f>
      </c>
      <c r="D35" s="277"/>
      <c r="E35" s="277"/>
      <c r="F35" s="277"/>
      <c r="G35" s="277"/>
      <c r="H35" s="277"/>
      <c r="I35" s="277"/>
      <c r="J35" s="277"/>
      <c r="K35" s="277"/>
      <c r="L35" s="278"/>
      <c r="M35" s="291">
        <f>IF('入力欄'!B94="","",'入力欄'!B94)</f>
      </c>
      <c r="N35" s="277"/>
      <c r="O35" s="277"/>
      <c r="P35" s="277"/>
      <c r="Q35" s="277"/>
      <c r="R35" s="277"/>
      <c r="S35" s="277"/>
      <c r="T35" s="277"/>
      <c r="U35" s="277"/>
      <c r="V35" s="278"/>
      <c r="W35" s="276">
        <f>IF('入力欄'!B108="","",'入力欄'!B108)</f>
      </c>
      <c r="X35" s="277"/>
      <c r="Y35" s="277"/>
      <c r="Z35" s="277"/>
      <c r="AA35" s="277"/>
      <c r="AB35" s="277"/>
      <c r="AC35" s="277"/>
      <c r="AD35" s="277"/>
      <c r="AE35" s="277"/>
      <c r="AF35" s="278"/>
      <c r="AG35" s="24"/>
      <c r="AH35" s="24"/>
      <c r="AI35" s="24"/>
      <c r="AJ35" s="24"/>
    </row>
    <row r="36" spans="1:36" s="52" customFormat="1" ht="15" customHeight="1">
      <c r="A36" s="172"/>
      <c r="B36" s="173"/>
      <c r="C36" s="151"/>
      <c r="D36" s="152"/>
      <c r="E36" s="152"/>
      <c r="F36" s="152"/>
      <c r="G36" s="152"/>
      <c r="H36" s="152"/>
      <c r="I36" s="152"/>
      <c r="J36" s="152"/>
      <c r="K36" s="152"/>
      <c r="L36" s="153"/>
      <c r="M36" s="151"/>
      <c r="N36" s="152"/>
      <c r="O36" s="152"/>
      <c r="P36" s="152"/>
      <c r="Q36" s="152"/>
      <c r="R36" s="152"/>
      <c r="S36" s="152"/>
      <c r="T36" s="152"/>
      <c r="U36" s="152"/>
      <c r="V36" s="153"/>
      <c r="W36" s="279"/>
      <c r="X36" s="152"/>
      <c r="Y36" s="152"/>
      <c r="Z36" s="152"/>
      <c r="AA36" s="152"/>
      <c r="AB36" s="152"/>
      <c r="AC36" s="152"/>
      <c r="AD36" s="152"/>
      <c r="AE36" s="152"/>
      <c r="AF36" s="153"/>
      <c r="AG36" s="24"/>
      <c r="AH36" s="24"/>
      <c r="AI36" s="24"/>
      <c r="AJ36" s="24"/>
    </row>
    <row r="37" spans="1:36" s="52" customFormat="1" ht="15" customHeight="1">
      <c r="A37" s="270" t="s">
        <v>113</v>
      </c>
      <c r="B37" s="234"/>
      <c r="C37" s="292">
        <f>IF('入力欄'!B81="","",'入力欄'!B81)</f>
      </c>
      <c r="D37" s="293"/>
      <c r="E37" s="293"/>
      <c r="F37" s="293"/>
      <c r="G37" s="293"/>
      <c r="H37" s="293"/>
      <c r="I37" s="294"/>
      <c r="J37" s="133" t="s">
        <v>71</v>
      </c>
      <c r="K37" s="134"/>
      <c r="L37" s="242"/>
      <c r="M37" s="292">
        <f>IF('入力欄'!B95="","",'入力欄'!B95)</f>
      </c>
      <c r="N37" s="293"/>
      <c r="O37" s="293"/>
      <c r="P37" s="293"/>
      <c r="Q37" s="293"/>
      <c r="R37" s="293"/>
      <c r="S37" s="294"/>
      <c r="T37" s="133" t="s">
        <v>71</v>
      </c>
      <c r="U37" s="134"/>
      <c r="V37" s="242"/>
      <c r="W37" s="298">
        <f>IF('入力欄'!B109="","",'入力欄'!B109)</f>
      </c>
      <c r="X37" s="293"/>
      <c r="Y37" s="293"/>
      <c r="Z37" s="293"/>
      <c r="AA37" s="293"/>
      <c r="AB37" s="293"/>
      <c r="AC37" s="294"/>
      <c r="AD37" s="133" t="s">
        <v>71</v>
      </c>
      <c r="AE37" s="134"/>
      <c r="AF37" s="242"/>
      <c r="AG37" s="24"/>
      <c r="AH37" s="24"/>
      <c r="AI37" s="24"/>
      <c r="AJ37" s="24"/>
    </row>
    <row r="38" spans="1:36" s="52" customFormat="1" ht="15" customHeight="1">
      <c r="A38" s="172"/>
      <c r="B38" s="173"/>
      <c r="C38" s="295"/>
      <c r="D38" s="296"/>
      <c r="E38" s="296"/>
      <c r="F38" s="296"/>
      <c r="G38" s="296"/>
      <c r="H38" s="296"/>
      <c r="I38" s="297"/>
      <c r="J38" s="274">
        <f>IF('入力欄'!B82="","",'入力欄'!B82)</f>
      </c>
      <c r="K38" s="275"/>
      <c r="L38" s="44" t="s">
        <v>50</v>
      </c>
      <c r="M38" s="295"/>
      <c r="N38" s="296"/>
      <c r="O38" s="296"/>
      <c r="P38" s="296"/>
      <c r="Q38" s="296"/>
      <c r="R38" s="296"/>
      <c r="S38" s="297"/>
      <c r="T38" s="274">
        <f>IF('入力欄'!B96="","",'入力欄'!B96)</f>
      </c>
      <c r="U38" s="275"/>
      <c r="V38" s="44" t="s">
        <v>50</v>
      </c>
      <c r="W38" s="299"/>
      <c r="X38" s="296"/>
      <c r="Y38" s="296"/>
      <c r="Z38" s="296"/>
      <c r="AA38" s="296"/>
      <c r="AB38" s="296"/>
      <c r="AC38" s="297"/>
      <c r="AD38" s="274">
        <f>IF('入力欄'!B110="","",'入力欄'!B110)</f>
      </c>
      <c r="AE38" s="275"/>
      <c r="AF38" s="44" t="s">
        <v>50</v>
      </c>
      <c r="AG38" s="24"/>
      <c r="AH38" s="24"/>
      <c r="AI38" s="24"/>
      <c r="AJ38" s="24"/>
    </row>
    <row r="39" spans="1:36" s="52" customFormat="1" ht="15" customHeight="1">
      <c r="A39" s="270" t="s">
        <v>114</v>
      </c>
      <c r="B39" s="234"/>
      <c r="C39" s="304">
        <f>IF('入力欄'!B83="","",'入力欄'!B83&amp;"年"&amp;'入力欄'!D83&amp;"月")</f>
      </c>
      <c r="D39" s="305"/>
      <c r="E39" s="305"/>
      <c r="F39" s="305"/>
      <c r="G39" s="349" t="s">
        <v>148</v>
      </c>
      <c r="H39" s="349"/>
      <c r="I39" s="317">
        <f>IF('入力欄'!B83="","",IF('入力欄'!F83="","現在",'入力欄'!F83&amp;"年"&amp;'入力欄'!H83&amp;"月"))</f>
      </c>
      <c r="J39" s="317"/>
      <c r="K39" s="317"/>
      <c r="L39" s="318"/>
      <c r="M39" s="304">
        <f>IF('入力欄'!B97="","",'入力欄'!B97&amp;"年"&amp;'入力欄'!D97&amp;"月")</f>
      </c>
      <c r="N39" s="305"/>
      <c r="O39" s="305"/>
      <c r="P39" s="305"/>
      <c r="Q39" s="349" t="s">
        <v>148</v>
      </c>
      <c r="R39" s="349"/>
      <c r="S39" s="317">
        <f>IF('入力欄'!B97="","",'入力欄'!F97&amp;"年"&amp;'入力欄'!H97&amp;"月")</f>
      </c>
      <c r="T39" s="317"/>
      <c r="U39" s="317"/>
      <c r="V39" s="318"/>
      <c r="W39" s="304">
        <f>IF('入力欄'!B111="","",'入力欄'!B111&amp;"年"&amp;'入力欄'!D111&amp;"月")</f>
      </c>
      <c r="X39" s="305"/>
      <c r="Y39" s="305"/>
      <c r="Z39" s="305"/>
      <c r="AA39" s="349" t="s">
        <v>148</v>
      </c>
      <c r="AB39" s="349"/>
      <c r="AC39" s="317">
        <f>IF('入力欄'!B111="","",'入力欄'!F111&amp;"年"&amp;'入力欄'!H111&amp;"月")</f>
      </c>
      <c r="AD39" s="317"/>
      <c r="AE39" s="317"/>
      <c r="AF39" s="318"/>
      <c r="AG39" s="24"/>
      <c r="AH39" s="24"/>
      <c r="AI39" s="24"/>
      <c r="AJ39" s="24"/>
    </row>
    <row r="40" spans="1:36" s="52" customFormat="1" ht="15" customHeight="1">
      <c r="A40" s="172"/>
      <c r="B40" s="173"/>
      <c r="C40" s="56"/>
      <c r="D40" s="57"/>
      <c r="E40" s="58" t="s">
        <v>149</v>
      </c>
      <c r="F40" s="51">
        <f ca="1">IF('入力欄'!B83="","",IF('入力欄'!F83="",ROUNDDOWN(((YEAR(TODAY())-'入力欄'!B83)*12+(MONTH(TODAY())-'入力欄'!D83))/12,0),ROUNDDOWN((('入力欄'!F83-'入力欄'!B83)*12+('入力欄'!H83-'入力欄'!D83))/12,0)))</f>
      </c>
      <c r="G40" s="58" t="s">
        <v>2</v>
      </c>
      <c r="H40" s="58">
        <f ca="1">IF('入力欄'!B83="","",IF('入力欄'!F83="",IF(MONTH(TODAY())='入力欄'!D83,1,IF(MONTH(TODAY())&gt;'入力欄'!D83,MONTH(TODAY())-'入力欄'!D83+1,12-'入力欄'!D83+MONTH(TODAY())+1)),IF('入力欄'!H83='入力欄'!D83,1,IF('入力欄'!H83&gt;'入力欄'!D83,'入力欄'!H83-'入力欄'!D83+1,12-'入力欄'!D83+'入力欄'!H83+1))))</f>
      </c>
      <c r="I40" s="306" t="s">
        <v>124</v>
      </c>
      <c r="J40" s="306"/>
      <c r="K40" s="59"/>
      <c r="L40" s="44"/>
      <c r="M40" s="60"/>
      <c r="N40" s="57"/>
      <c r="O40" s="58" t="s">
        <v>149</v>
      </c>
      <c r="P40" s="51">
        <f>IF('入力欄'!B97="","",ROUNDDOWN((('入力欄'!F97-'入力欄'!B97)*12+('入力欄'!H97-'入力欄'!D97))/12,0))</f>
      </c>
      <c r="Q40" s="58" t="s">
        <v>2</v>
      </c>
      <c r="R40" s="58">
        <f>IF('入力欄'!B97="","",IF('入力欄'!H97='入力欄'!D97,1,IF('入力欄'!H97&gt;'入力欄'!D97,'入力欄'!H97-'入力欄'!D97+1,12-'入力欄'!D97+'入力欄'!H97+1)))</f>
      </c>
      <c r="S40" s="306" t="s">
        <v>124</v>
      </c>
      <c r="T40" s="306"/>
      <c r="U40" s="59"/>
      <c r="V40" s="44"/>
      <c r="W40" s="60"/>
      <c r="X40" s="57"/>
      <c r="Y40" s="58" t="s">
        <v>149</v>
      </c>
      <c r="Z40" s="51">
        <f>IF('入力欄'!B111="","",ROUNDDOWN((('入力欄'!F111-'入力欄'!B111)*12+('入力欄'!H111-'入力欄'!D111))/12,0))</f>
      </c>
      <c r="AA40" s="58" t="s">
        <v>2</v>
      </c>
      <c r="AB40" s="58">
        <f>IF('入力欄'!B111="","",IF('入力欄'!H111='入力欄'!D111,1,IF('入力欄'!H111&gt;'入力欄'!D111,'入力欄'!H111-'入力欄'!D111+1,12-'入力欄'!D111+'入力欄'!H111+1)))</f>
      </c>
      <c r="AC40" s="306" t="s">
        <v>124</v>
      </c>
      <c r="AD40" s="306"/>
      <c r="AE40" s="59"/>
      <c r="AF40" s="44"/>
      <c r="AG40" s="24"/>
      <c r="AH40" s="24"/>
      <c r="AI40" s="24"/>
      <c r="AJ40" s="24"/>
    </row>
    <row r="41" spans="1:36" s="52" customFormat="1" ht="15" customHeight="1">
      <c r="A41" s="313" t="s">
        <v>119</v>
      </c>
      <c r="B41" s="314"/>
      <c r="C41" s="319">
        <f>IF('入力欄'!B84="","",'入力欄'!B84)</f>
      </c>
      <c r="D41" s="320"/>
      <c r="E41" s="320"/>
      <c r="F41" s="320"/>
      <c r="G41" s="320"/>
      <c r="H41" s="320"/>
      <c r="I41" s="320"/>
      <c r="J41" s="320"/>
      <c r="K41" s="320"/>
      <c r="L41" s="321"/>
      <c r="M41" s="319">
        <f>IF('入力欄'!B98="","",'入力欄'!B98)</f>
      </c>
      <c r="N41" s="320"/>
      <c r="O41" s="320"/>
      <c r="P41" s="320"/>
      <c r="Q41" s="320"/>
      <c r="R41" s="320"/>
      <c r="S41" s="320"/>
      <c r="T41" s="320"/>
      <c r="U41" s="320"/>
      <c r="V41" s="321"/>
      <c r="W41" s="319">
        <f>IF('入力欄'!B112="","",'入力欄'!B112)</f>
      </c>
      <c r="X41" s="320"/>
      <c r="Y41" s="320"/>
      <c r="Z41" s="320"/>
      <c r="AA41" s="320"/>
      <c r="AB41" s="320"/>
      <c r="AC41" s="320"/>
      <c r="AD41" s="320"/>
      <c r="AE41" s="320"/>
      <c r="AF41" s="321"/>
      <c r="AG41" s="24"/>
      <c r="AH41" s="24"/>
      <c r="AI41" s="24"/>
      <c r="AJ41" s="24"/>
    </row>
    <row r="42" spans="1:36" s="52" customFormat="1" ht="15" customHeight="1">
      <c r="A42" s="315"/>
      <c r="B42" s="316"/>
      <c r="C42" s="322"/>
      <c r="D42" s="323"/>
      <c r="E42" s="323"/>
      <c r="F42" s="323"/>
      <c r="G42" s="323"/>
      <c r="H42" s="323"/>
      <c r="I42" s="323"/>
      <c r="J42" s="323"/>
      <c r="K42" s="323"/>
      <c r="L42" s="324"/>
      <c r="M42" s="322"/>
      <c r="N42" s="323"/>
      <c r="O42" s="323"/>
      <c r="P42" s="323"/>
      <c r="Q42" s="323"/>
      <c r="R42" s="323"/>
      <c r="S42" s="323"/>
      <c r="T42" s="323"/>
      <c r="U42" s="323"/>
      <c r="V42" s="324"/>
      <c r="W42" s="322"/>
      <c r="X42" s="323"/>
      <c r="Y42" s="323"/>
      <c r="Z42" s="323"/>
      <c r="AA42" s="323"/>
      <c r="AB42" s="323"/>
      <c r="AC42" s="323"/>
      <c r="AD42" s="323"/>
      <c r="AE42" s="323"/>
      <c r="AF42" s="324"/>
      <c r="AG42" s="24"/>
      <c r="AH42" s="24"/>
      <c r="AI42" s="24"/>
      <c r="AJ42" s="24"/>
    </row>
    <row r="43" spans="1:32" s="45" customFormat="1" ht="15" customHeight="1">
      <c r="A43" s="315"/>
      <c r="B43" s="316"/>
      <c r="C43" s="322"/>
      <c r="D43" s="323"/>
      <c r="E43" s="323"/>
      <c r="F43" s="323"/>
      <c r="G43" s="323"/>
      <c r="H43" s="323"/>
      <c r="I43" s="323"/>
      <c r="J43" s="323"/>
      <c r="K43" s="323"/>
      <c r="L43" s="324"/>
      <c r="M43" s="322"/>
      <c r="N43" s="323"/>
      <c r="O43" s="323"/>
      <c r="P43" s="323"/>
      <c r="Q43" s="323"/>
      <c r="R43" s="323"/>
      <c r="S43" s="323"/>
      <c r="T43" s="323"/>
      <c r="U43" s="323"/>
      <c r="V43" s="324"/>
      <c r="W43" s="322"/>
      <c r="X43" s="323"/>
      <c r="Y43" s="323"/>
      <c r="Z43" s="323"/>
      <c r="AA43" s="323"/>
      <c r="AB43" s="323"/>
      <c r="AC43" s="323"/>
      <c r="AD43" s="323"/>
      <c r="AE43" s="323"/>
      <c r="AF43" s="324"/>
    </row>
    <row r="44" spans="1:32" s="45" customFormat="1" ht="15" customHeight="1">
      <c r="A44" s="315"/>
      <c r="B44" s="316"/>
      <c r="C44" s="322"/>
      <c r="D44" s="323"/>
      <c r="E44" s="323"/>
      <c r="F44" s="323"/>
      <c r="G44" s="323"/>
      <c r="H44" s="323"/>
      <c r="I44" s="323"/>
      <c r="J44" s="323"/>
      <c r="K44" s="323"/>
      <c r="L44" s="324"/>
      <c r="M44" s="322"/>
      <c r="N44" s="323"/>
      <c r="O44" s="323"/>
      <c r="P44" s="323"/>
      <c r="Q44" s="323"/>
      <c r="R44" s="323"/>
      <c r="S44" s="323"/>
      <c r="T44" s="323"/>
      <c r="U44" s="323"/>
      <c r="V44" s="324"/>
      <c r="W44" s="322"/>
      <c r="X44" s="323"/>
      <c r="Y44" s="323"/>
      <c r="Z44" s="323"/>
      <c r="AA44" s="323"/>
      <c r="AB44" s="323"/>
      <c r="AC44" s="323"/>
      <c r="AD44" s="323"/>
      <c r="AE44" s="323"/>
      <c r="AF44" s="324"/>
    </row>
    <row r="45" spans="1:32" s="45" customFormat="1" ht="15" customHeight="1">
      <c r="A45" s="315"/>
      <c r="B45" s="316"/>
      <c r="C45" s="322"/>
      <c r="D45" s="323"/>
      <c r="E45" s="323"/>
      <c r="F45" s="323"/>
      <c r="G45" s="323"/>
      <c r="H45" s="323"/>
      <c r="I45" s="323"/>
      <c r="J45" s="323"/>
      <c r="K45" s="323"/>
      <c r="L45" s="324"/>
      <c r="M45" s="322"/>
      <c r="N45" s="323"/>
      <c r="O45" s="323"/>
      <c r="P45" s="323"/>
      <c r="Q45" s="323"/>
      <c r="R45" s="323"/>
      <c r="S45" s="323"/>
      <c r="T45" s="323"/>
      <c r="U45" s="323"/>
      <c r="V45" s="324"/>
      <c r="W45" s="322"/>
      <c r="X45" s="323"/>
      <c r="Y45" s="323"/>
      <c r="Z45" s="323"/>
      <c r="AA45" s="323"/>
      <c r="AB45" s="323"/>
      <c r="AC45" s="323"/>
      <c r="AD45" s="323"/>
      <c r="AE45" s="323"/>
      <c r="AF45" s="324"/>
    </row>
    <row r="46" spans="1:32" s="45" customFormat="1" ht="15" customHeight="1">
      <c r="A46" s="315"/>
      <c r="B46" s="316"/>
      <c r="C46" s="322"/>
      <c r="D46" s="323"/>
      <c r="E46" s="323"/>
      <c r="F46" s="323"/>
      <c r="G46" s="323"/>
      <c r="H46" s="323"/>
      <c r="I46" s="323"/>
      <c r="J46" s="323"/>
      <c r="K46" s="323"/>
      <c r="L46" s="324"/>
      <c r="M46" s="322"/>
      <c r="N46" s="323"/>
      <c r="O46" s="323"/>
      <c r="P46" s="323"/>
      <c r="Q46" s="323"/>
      <c r="R46" s="323"/>
      <c r="S46" s="323"/>
      <c r="T46" s="323"/>
      <c r="U46" s="323"/>
      <c r="V46" s="324"/>
      <c r="W46" s="322"/>
      <c r="X46" s="323"/>
      <c r="Y46" s="323"/>
      <c r="Z46" s="323"/>
      <c r="AA46" s="323"/>
      <c r="AB46" s="323"/>
      <c r="AC46" s="323"/>
      <c r="AD46" s="323"/>
      <c r="AE46" s="323"/>
      <c r="AF46" s="324"/>
    </row>
    <row r="47" spans="1:32" s="45" customFormat="1" ht="15" customHeight="1">
      <c r="A47" s="315"/>
      <c r="B47" s="316"/>
      <c r="C47" s="322"/>
      <c r="D47" s="323"/>
      <c r="E47" s="323"/>
      <c r="F47" s="323"/>
      <c r="G47" s="323"/>
      <c r="H47" s="323"/>
      <c r="I47" s="323"/>
      <c r="J47" s="323"/>
      <c r="K47" s="323"/>
      <c r="L47" s="324"/>
      <c r="M47" s="322"/>
      <c r="N47" s="323"/>
      <c r="O47" s="323"/>
      <c r="P47" s="323"/>
      <c r="Q47" s="323"/>
      <c r="R47" s="323"/>
      <c r="S47" s="323"/>
      <c r="T47" s="323"/>
      <c r="U47" s="323"/>
      <c r="V47" s="324"/>
      <c r="W47" s="322"/>
      <c r="X47" s="323"/>
      <c r="Y47" s="323"/>
      <c r="Z47" s="323"/>
      <c r="AA47" s="323"/>
      <c r="AB47" s="323"/>
      <c r="AC47" s="323"/>
      <c r="AD47" s="323"/>
      <c r="AE47" s="323"/>
      <c r="AF47" s="324"/>
    </row>
    <row r="48" spans="1:32" s="45" customFormat="1" ht="15" customHeight="1">
      <c r="A48" s="315"/>
      <c r="B48" s="316"/>
      <c r="C48" s="322"/>
      <c r="D48" s="323"/>
      <c r="E48" s="323"/>
      <c r="F48" s="323"/>
      <c r="G48" s="323"/>
      <c r="H48" s="323"/>
      <c r="I48" s="323"/>
      <c r="J48" s="323"/>
      <c r="K48" s="323"/>
      <c r="L48" s="324"/>
      <c r="M48" s="322"/>
      <c r="N48" s="323"/>
      <c r="O48" s="323"/>
      <c r="P48" s="323"/>
      <c r="Q48" s="323"/>
      <c r="R48" s="323"/>
      <c r="S48" s="323"/>
      <c r="T48" s="323"/>
      <c r="U48" s="323"/>
      <c r="V48" s="324"/>
      <c r="W48" s="322"/>
      <c r="X48" s="323"/>
      <c r="Y48" s="323"/>
      <c r="Z48" s="323"/>
      <c r="AA48" s="323"/>
      <c r="AB48" s="323"/>
      <c r="AC48" s="323"/>
      <c r="AD48" s="323"/>
      <c r="AE48" s="323"/>
      <c r="AF48" s="324"/>
    </row>
    <row r="49" spans="1:32" s="45" customFormat="1" ht="15" customHeight="1">
      <c r="A49" s="315"/>
      <c r="B49" s="316"/>
      <c r="C49" s="322"/>
      <c r="D49" s="323"/>
      <c r="E49" s="323"/>
      <c r="F49" s="323"/>
      <c r="G49" s="323"/>
      <c r="H49" s="323"/>
      <c r="I49" s="323"/>
      <c r="J49" s="323"/>
      <c r="K49" s="323"/>
      <c r="L49" s="324"/>
      <c r="M49" s="322"/>
      <c r="N49" s="323"/>
      <c r="O49" s="323"/>
      <c r="P49" s="323"/>
      <c r="Q49" s="323"/>
      <c r="R49" s="323"/>
      <c r="S49" s="323"/>
      <c r="T49" s="323"/>
      <c r="U49" s="323"/>
      <c r="V49" s="324"/>
      <c r="W49" s="322"/>
      <c r="X49" s="323"/>
      <c r="Y49" s="323"/>
      <c r="Z49" s="323"/>
      <c r="AA49" s="323"/>
      <c r="AB49" s="323"/>
      <c r="AC49" s="323"/>
      <c r="AD49" s="323"/>
      <c r="AE49" s="323"/>
      <c r="AF49" s="324"/>
    </row>
    <row r="50" spans="1:32" s="45" customFormat="1" ht="15" customHeight="1">
      <c r="A50" s="315"/>
      <c r="B50" s="316"/>
      <c r="C50" s="322"/>
      <c r="D50" s="323"/>
      <c r="E50" s="323"/>
      <c r="F50" s="323"/>
      <c r="G50" s="323"/>
      <c r="H50" s="323"/>
      <c r="I50" s="323"/>
      <c r="J50" s="323"/>
      <c r="K50" s="323"/>
      <c r="L50" s="324"/>
      <c r="M50" s="322"/>
      <c r="N50" s="323"/>
      <c r="O50" s="323"/>
      <c r="P50" s="323"/>
      <c r="Q50" s="323"/>
      <c r="R50" s="323"/>
      <c r="S50" s="323"/>
      <c r="T50" s="323"/>
      <c r="U50" s="323"/>
      <c r="V50" s="324"/>
      <c r="W50" s="322"/>
      <c r="X50" s="323"/>
      <c r="Y50" s="323"/>
      <c r="Z50" s="323"/>
      <c r="AA50" s="323"/>
      <c r="AB50" s="323"/>
      <c r="AC50" s="323"/>
      <c r="AD50" s="323"/>
      <c r="AE50" s="323"/>
      <c r="AF50" s="324"/>
    </row>
    <row r="51" spans="1:32" s="45" customFormat="1" ht="15" customHeight="1">
      <c r="A51" s="315"/>
      <c r="B51" s="316"/>
      <c r="C51" s="322"/>
      <c r="D51" s="323"/>
      <c r="E51" s="323"/>
      <c r="F51" s="323"/>
      <c r="G51" s="323"/>
      <c r="H51" s="323"/>
      <c r="I51" s="323"/>
      <c r="J51" s="323"/>
      <c r="K51" s="323"/>
      <c r="L51" s="324"/>
      <c r="M51" s="322"/>
      <c r="N51" s="323"/>
      <c r="O51" s="323"/>
      <c r="P51" s="323"/>
      <c r="Q51" s="323"/>
      <c r="R51" s="323"/>
      <c r="S51" s="323"/>
      <c r="T51" s="323"/>
      <c r="U51" s="323"/>
      <c r="V51" s="324"/>
      <c r="W51" s="322"/>
      <c r="X51" s="323"/>
      <c r="Y51" s="323"/>
      <c r="Z51" s="323"/>
      <c r="AA51" s="323"/>
      <c r="AB51" s="323"/>
      <c r="AC51" s="323"/>
      <c r="AD51" s="323"/>
      <c r="AE51" s="323"/>
      <c r="AF51" s="324"/>
    </row>
    <row r="52" spans="1:32" s="45" customFormat="1" ht="15" customHeight="1">
      <c r="A52" s="315"/>
      <c r="B52" s="316"/>
      <c r="C52" s="322"/>
      <c r="D52" s="323"/>
      <c r="E52" s="323"/>
      <c r="F52" s="323"/>
      <c r="G52" s="323"/>
      <c r="H52" s="323"/>
      <c r="I52" s="323"/>
      <c r="J52" s="323"/>
      <c r="K52" s="323"/>
      <c r="L52" s="324"/>
      <c r="M52" s="322"/>
      <c r="N52" s="323"/>
      <c r="O52" s="323"/>
      <c r="P52" s="323"/>
      <c r="Q52" s="323"/>
      <c r="R52" s="323"/>
      <c r="S52" s="323"/>
      <c r="T52" s="323"/>
      <c r="U52" s="323"/>
      <c r="V52" s="324"/>
      <c r="W52" s="322"/>
      <c r="X52" s="323"/>
      <c r="Y52" s="323"/>
      <c r="Z52" s="323"/>
      <c r="AA52" s="323"/>
      <c r="AB52" s="323"/>
      <c r="AC52" s="323"/>
      <c r="AD52" s="323"/>
      <c r="AE52" s="323"/>
      <c r="AF52" s="324"/>
    </row>
    <row r="53" spans="1:32" s="45" customFormat="1" ht="15" customHeight="1">
      <c r="A53" s="270" t="s">
        <v>115</v>
      </c>
      <c r="B53" s="234"/>
      <c r="C53" s="307">
        <f>IF('入力欄'!B92="","",'入力欄'!B92)</f>
      </c>
      <c r="D53" s="308"/>
      <c r="E53" s="308"/>
      <c r="F53" s="308"/>
      <c r="G53" s="308"/>
      <c r="H53" s="308"/>
      <c r="I53" s="308"/>
      <c r="J53" s="308"/>
      <c r="K53" s="308"/>
      <c r="L53" s="309"/>
      <c r="M53" s="347">
        <f>IF('入力欄'!B106="","",'入力欄'!B106)</f>
      </c>
      <c r="N53" s="195"/>
      <c r="O53" s="195"/>
      <c r="P53" s="195"/>
      <c r="Q53" s="195"/>
      <c r="R53" s="195"/>
      <c r="S53" s="343"/>
      <c r="T53" s="133" t="s">
        <v>25</v>
      </c>
      <c r="U53" s="134"/>
      <c r="V53" s="242"/>
      <c r="W53" s="194">
        <f>IF('入力欄'!B120="","",'入力欄'!B120)</f>
      </c>
      <c r="X53" s="195"/>
      <c r="Y53" s="195"/>
      <c r="Z53" s="195"/>
      <c r="AA53" s="195"/>
      <c r="AB53" s="195"/>
      <c r="AC53" s="343"/>
      <c r="AD53" s="133" t="s">
        <v>25</v>
      </c>
      <c r="AE53" s="134"/>
      <c r="AF53" s="242"/>
    </row>
    <row r="54" spans="1:32" s="45" customFormat="1" ht="15" customHeight="1" thickBot="1">
      <c r="A54" s="172"/>
      <c r="B54" s="173"/>
      <c r="C54" s="310"/>
      <c r="D54" s="311"/>
      <c r="E54" s="311"/>
      <c r="F54" s="311"/>
      <c r="G54" s="311"/>
      <c r="H54" s="311"/>
      <c r="I54" s="311"/>
      <c r="J54" s="311"/>
      <c r="K54" s="311"/>
      <c r="L54" s="312"/>
      <c r="M54" s="348"/>
      <c r="N54" s="345"/>
      <c r="O54" s="345"/>
      <c r="P54" s="345"/>
      <c r="Q54" s="345"/>
      <c r="R54" s="345"/>
      <c r="S54" s="346"/>
      <c r="T54" s="329">
        <f>IF('入力欄'!E96="","",'入力欄'!E96)</f>
      </c>
      <c r="U54" s="330"/>
      <c r="V54" s="46" t="s">
        <v>77</v>
      </c>
      <c r="W54" s="344"/>
      <c r="X54" s="345"/>
      <c r="Y54" s="345"/>
      <c r="Z54" s="345"/>
      <c r="AA54" s="345"/>
      <c r="AB54" s="345"/>
      <c r="AC54" s="346"/>
      <c r="AD54" s="329">
        <f>IF('入力欄'!E110="","",'入力欄'!E110)</f>
      </c>
      <c r="AE54" s="330"/>
      <c r="AF54" s="46" t="s">
        <v>77</v>
      </c>
    </row>
    <row r="55" spans="1:43" s="45" customFormat="1" ht="15" customHeight="1" thickTop="1">
      <c r="A55" s="300" t="s">
        <v>173</v>
      </c>
      <c r="B55" s="301"/>
      <c r="C55" s="301"/>
      <c r="D55" s="301"/>
      <c r="E55" s="301"/>
      <c r="F55" s="327" t="s">
        <v>76</v>
      </c>
      <c r="G55" s="327"/>
      <c r="H55" s="327"/>
      <c r="I55" s="325">
        <f>IF('入力欄'!D65="","",'入力欄'!D65)</f>
      </c>
      <c r="J55" s="325"/>
      <c r="K55" s="325"/>
      <c r="L55" s="47" t="s">
        <v>77</v>
      </c>
      <c r="M55" s="167" t="s">
        <v>171</v>
      </c>
      <c r="N55" s="168"/>
      <c r="O55" s="168"/>
      <c r="P55" s="168"/>
      <c r="Q55" s="168"/>
      <c r="R55" s="168"/>
      <c r="S55" s="168"/>
      <c r="T55" s="168"/>
      <c r="U55" s="168"/>
      <c r="V55" s="168"/>
      <c r="W55" s="168"/>
      <c r="X55" s="168"/>
      <c r="Y55" s="168"/>
      <c r="Z55" s="168"/>
      <c r="AA55" s="168"/>
      <c r="AB55" s="168"/>
      <c r="AC55" s="168"/>
      <c r="AD55" s="168"/>
      <c r="AE55" s="168"/>
      <c r="AF55" s="169"/>
      <c r="AG55" s="24"/>
      <c r="AN55" s="362"/>
      <c r="AO55" s="363"/>
      <c r="AP55" s="363"/>
      <c r="AQ55" s="364"/>
    </row>
    <row r="56" spans="1:33" s="45" customFormat="1" ht="15" customHeight="1">
      <c r="A56" s="300"/>
      <c r="B56" s="301"/>
      <c r="C56" s="301"/>
      <c r="D56" s="301"/>
      <c r="E56" s="301"/>
      <c r="F56" s="327" t="s">
        <v>78</v>
      </c>
      <c r="G56" s="327"/>
      <c r="H56" s="327"/>
      <c r="I56" s="325">
        <f>IF('入力欄'!G65="","",'入力欄'!G65)</f>
      </c>
      <c r="J56" s="325"/>
      <c r="K56" s="325"/>
      <c r="L56" s="47" t="s">
        <v>77</v>
      </c>
      <c r="M56" s="331">
        <f>IF('入力欄'!B70="","",'入力欄'!B70)</f>
      </c>
      <c r="N56" s="332"/>
      <c r="O56" s="332"/>
      <c r="P56" s="332"/>
      <c r="Q56" s="332"/>
      <c r="R56" s="332"/>
      <c r="S56" s="332"/>
      <c r="T56" s="332"/>
      <c r="U56" s="332"/>
      <c r="V56" s="332"/>
      <c r="W56" s="332"/>
      <c r="X56" s="332"/>
      <c r="Y56" s="332"/>
      <c r="Z56" s="332"/>
      <c r="AA56" s="332"/>
      <c r="AB56" s="332"/>
      <c r="AC56" s="332"/>
      <c r="AD56" s="332"/>
      <c r="AE56" s="332"/>
      <c r="AF56" s="333"/>
      <c r="AG56" s="24"/>
    </row>
    <row r="57" spans="1:32" ht="15" customHeight="1">
      <c r="A57" s="300"/>
      <c r="B57" s="301"/>
      <c r="C57" s="301"/>
      <c r="D57" s="301"/>
      <c r="E57" s="301"/>
      <c r="F57" s="340" t="s">
        <v>25</v>
      </c>
      <c r="G57" s="340"/>
      <c r="H57" s="340"/>
      <c r="I57" s="341">
        <f>IF('入力欄'!J65="","",'入力欄'!J65)</f>
      </c>
      <c r="J57" s="341"/>
      <c r="K57" s="341"/>
      <c r="L57" s="48" t="s">
        <v>77</v>
      </c>
      <c r="M57" s="334"/>
      <c r="N57" s="335"/>
      <c r="O57" s="335"/>
      <c r="P57" s="335"/>
      <c r="Q57" s="335"/>
      <c r="R57" s="335"/>
      <c r="S57" s="335"/>
      <c r="T57" s="335"/>
      <c r="U57" s="335"/>
      <c r="V57" s="335"/>
      <c r="W57" s="335"/>
      <c r="X57" s="335"/>
      <c r="Y57" s="335"/>
      <c r="Z57" s="335"/>
      <c r="AA57" s="335"/>
      <c r="AB57" s="335"/>
      <c r="AC57" s="335"/>
      <c r="AD57" s="335"/>
      <c r="AE57" s="335"/>
      <c r="AF57" s="336"/>
    </row>
    <row r="58" spans="1:32" ht="15" customHeight="1">
      <c r="A58" s="300"/>
      <c r="B58" s="301"/>
      <c r="C58" s="301"/>
      <c r="D58" s="301"/>
      <c r="E58" s="301"/>
      <c r="F58" s="326" t="s">
        <v>27</v>
      </c>
      <c r="G58" s="326"/>
      <c r="H58" s="326"/>
      <c r="I58" s="328">
        <f>IF('入力欄'!D66="","",'入力欄'!D66)</f>
      </c>
      <c r="J58" s="328"/>
      <c r="K58" s="328"/>
      <c r="L58" s="49" t="s">
        <v>77</v>
      </c>
      <c r="M58" s="334"/>
      <c r="N58" s="335"/>
      <c r="O58" s="335"/>
      <c r="P58" s="335"/>
      <c r="Q58" s="335"/>
      <c r="R58" s="335"/>
      <c r="S58" s="335"/>
      <c r="T58" s="335"/>
      <c r="U58" s="335"/>
      <c r="V58" s="335"/>
      <c r="W58" s="335"/>
      <c r="X58" s="335"/>
      <c r="Y58" s="335"/>
      <c r="Z58" s="335"/>
      <c r="AA58" s="335"/>
      <c r="AB58" s="335"/>
      <c r="AC58" s="335"/>
      <c r="AD58" s="335"/>
      <c r="AE58" s="335"/>
      <c r="AF58" s="336"/>
    </row>
    <row r="59" spans="1:32" ht="15" customHeight="1">
      <c r="A59" s="300"/>
      <c r="B59" s="301"/>
      <c r="C59" s="301"/>
      <c r="D59" s="301"/>
      <c r="E59" s="301"/>
      <c r="F59" s="327" t="s">
        <v>80</v>
      </c>
      <c r="G59" s="327"/>
      <c r="H59" s="327"/>
      <c r="I59" s="325">
        <f>IF('入力欄'!G66="","",'入力欄'!G66)</f>
      </c>
      <c r="J59" s="325"/>
      <c r="K59" s="325"/>
      <c r="L59" s="47" t="s">
        <v>77</v>
      </c>
      <c r="M59" s="334"/>
      <c r="N59" s="335"/>
      <c r="O59" s="335"/>
      <c r="P59" s="335"/>
      <c r="Q59" s="335"/>
      <c r="R59" s="335"/>
      <c r="S59" s="335"/>
      <c r="T59" s="335"/>
      <c r="U59" s="335"/>
      <c r="V59" s="335"/>
      <c r="W59" s="335"/>
      <c r="X59" s="335"/>
      <c r="Y59" s="335"/>
      <c r="Z59" s="335"/>
      <c r="AA59" s="335"/>
      <c r="AB59" s="335"/>
      <c r="AC59" s="335"/>
      <c r="AD59" s="335"/>
      <c r="AE59" s="335"/>
      <c r="AF59" s="336"/>
    </row>
    <row r="60" spans="1:32" ht="15" customHeight="1">
      <c r="A60" s="300"/>
      <c r="B60" s="301"/>
      <c r="C60" s="301"/>
      <c r="D60" s="301"/>
      <c r="E60" s="301"/>
      <c r="F60" s="327" t="s">
        <v>81</v>
      </c>
      <c r="G60" s="327"/>
      <c r="H60" s="327"/>
      <c r="I60" s="325">
        <f>IF('入力欄'!J66="","",'入力欄'!J66)</f>
      </c>
      <c r="J60" s="325"/>
      <c r="K60" s="325"/>
      <c r="L60" s="47" t="s">
        <v>77</v>
      </c>
      <c r="M60" s="334"/>
      <c r="N60" s="335"/>
      <c r="O60" s="335"/>
      <c r="P60" s="335"/>
      <c r="Q60" s="335"/>
      <c r="R60" s="335"/>
      <c r="S60" s="335"/>
      <c r="T60" s="335"/>
      <c r="U60" s="335"/>
      <c r="V60" s="335"/>
      <c r="W60" s="335"/>
      <c r="X60" s="335"/>
      <c r="Y60" s="335"/>
      <c r="Z60" s="335"/>
      <c r="AA60" s="335"/>
      <c r="AB60" s="335"/>
      <c r="AC60" s="335"/>
      <c r="AD60" s="335"/>
      <c r="AE60" s="335"/>
      <c r="AF60" s="336"/>
    </row>
    <row r="61" spans="1:32" ht="15" customHeight="1">
      <c r="A61" s="302"/>
      <c r="B61" s="303"/>
      <c r="C61" s="303"/>
      <c r="D61" s="303"/>
      <c r="E61" s="303"/>
      <c r="F61" s="260" t="s">
        <v>122</v>
      </c>
      <c r="G61" s="260"/>
      <c r="H61" s="260"/>
      <c r="I61" s="342">
        <f>IF('入力欄'!J67="","",'入力欄'!J67)</f>
      </c>
      <c r="J61" s="342"/>
      <c r="K61" s="342"/>
      <c r="L61" s="50" t="s">
        <v>77</v>
      </c>
      <c r="M61" s="337"/>
      <c r="N61" s="338"/>
      <c r="O61" s="338"/>
      <c r="P61" s="338"/>
      <c r="Q61" s="338"/>
      <c r="R61" s="338"/>
      <c r="S61" s="338"/>
      <c r="T61" s="338"/>
      <c r="U61" s="338"/>
      <c r="V61" s="338"/>
      <c r="W61" s="338"/>
      <c r="X61" s="338"/>
      <c r="Y61" s="338"/>
      <c r="Z61" s="338"/>
      <c r="AA61" s="338"/>
      <c r="AB61" s="338"/>
      <c r="AC61" s="338"/>
      <c r="AD61" s="338"/>
      <c r="AE61" s="338"/>
      <c r="AF61" s="339"/>
    </row>
  </sheetData>
  <sheetProtection/>
  <mergeCells count="170">
    <mergeCell ref="G39:H39"/>
    <mergeCell ref="T26:AF27"/>
    <mergeCell ref="A1:AF2"/>
    <mergeCell ref="A31:K31"/>
    <mergeCell ref="A32:K32"/>
    <mergeCell ref="L31:V31"/>
    <mergeCell ref="L32:P32"/>
    <mergeCell ref="A25:B25"/>
    <mergeCell ref="W29:AF30"/>
    <mergeCell ref="A26:C27"/>
    <mergeCell ref="D26:K27"/>
    <mergeCell ref="AN55:AQ55"/>
    <mergeCell ref="Q39:R39"/>
    <mergeCell ref="W41:AF52"/>
    <mergeCell ref="M41:V52"/>
    <mergeCell ref="T53:V53"/>
    <mergeCell ref="W39:Z39"/>
    <mergeCell ref="AD54:AE54"/>
    <mergeCell ref="W53:AC54"/>
    <mergeCell ref="M55:AF55"/>
    <mergeCell ref="M53:S54"/>
    <mergeCell ref="AD53:AF53"/>
    <mergeCell ref="S39:V39"/>
    <mergeCell ref="AA39:AB39"/>
    <mergeCell ref="M39:P39"/>
    <mergeCell ref="AC39:AF39"/>
    <mergeCell ref="I56:K56"/>
    <mergeCell ref="M56:AF61"/>
    <mergeCell ref="F57:H57"/>
    <mergeCell ref="I57:K57"/>
    <mergeCell ref="F60:H60"/>
    <mergeCell ref="I60:K60"/>
    <mergeCell ref="I61:K61"/>
    <mergeCell ref="I59:K59"/>
    <mergeCell ref="AC40:AD40"/>
    <mergeCell ref="F58:H58"/>
    <mergeCell ref="F59:H59"/>
    <mergeCell ref="F55:H55"/>
    <mergeCell ref="I55:K55"/>
    <mergeCell ref="I58:K58"/>
    <mergeCell ref="T54:U54"/>
    <mergeCell ref="S40:T40"/>
    <mergeCell ref="F56:H56"/>
    <mergeCell ref="A55:E61"/>
    <mergeCell ref="A39:B40"/>
    <mergeCell ref="C39:F39"/>
    <mergeCell ref="I40:J40"/>
    <mergeCell ref="A53:B54"/>
    <mergeCell ref="C53:L54"/>
    <mergeCell ref="A41:B52"/>
    <mergeCell ref="F61:H61"/>
    <mergeCell ref="I39:L39"/>
    <mergeCell ref="C41:L52"/>
    <mergeCell ref="C37:I38"/>
    <mergeCell ref="J37:L37"/>
    <mergeCell ref="M37:S38"/>
    <mergeCell ref="T37:V37"/>
    <mergeCell ref="W37:AC38"/>
    <mergeCell ref="AD38:AE38"/>
    <mergeCell ref="AD37:AF37"/>
    <mergeCell ref="J38:K38"/>
    <mergeCell ref="A37:B38"/>
    <mergeCell ref="A28:AF28"/>
    <mergeCell ref="T38:U38"/>
    <mergeCell ref="W35:AF36"/>
    <mergeCell ref="A33:AF33"/>
    <mergeCell ref="W31:AF32"/>
    <mergeCell ref="Q32:V32"/>
    <mergeCell ref="A35:B36"/>
    <mergeCell ref="C35:L36"/>
    <mergeCell ref="M35:V36"/>
    <mergeCell ref="O26:P27"/>
    <mergeCell ref="Q26:S27"/>
    <mergeCell ref="A34:D34"/>
    <mergeCell ref="E34:I34"/>
    <mergeCell ref="J34:L34"/>
    <mergeCell ref="M34:O34"/>
    <mergeCell ref="L26:N27"/>
    <mergeCell ref="A29:K30"/>
    <mergeCell ref="L29:V30"/>
    <mergeCell ref="A23:B23"/>
    <mergeCell ref="D23:P23"/>
    <mergeCell ref="A22:B22"/>
    <mergeCell ref="D22:P22"/>
    <mergeCell ref="D24:P24"/>
    <mergeCell ref="D25:P25"/>
    <mergeCell ref="A17:E18"/>
    <mergeCell ref="A19:P19"/>
    <mergeCell ref="Q19:AF19"/>
    <mergeCell ref="A20:C20"/>
    <mergeCell ref="D20:P20"/>
    <mergeCell ref="Q20:Q25"/>
    <mergeCell ref="A21:B21"/>
    <mergeCell ref="D21:P21"/>
    <mergeCell ref="AD21:AE21"/>
    <mergeCell ref="A24:B24"/>
    <mergeCell ref="A13:B13"/>
    <mergeCell ref="D13:E13"/>
    <mergeCell ref="AB13:AF18"/>
    <mergeCell ref="A14:B14"/>
    <mergeCell ref="D14:E14"/>
    <mergeCell ref="A15:B15"/>
    <mergeCell ref="D15:E15"/>
    <mergeCell ref="A16:B16"/>
    <mergeCell ref="D16:E16"/>
    <mergeCell ref="F17:AA18"/>
    <mergeCell ref="P9:Q9"/>
    <mergeCell ref="A7:A8"/>
    <mergeCell ref="B7:C7"/>
    <mergeCell ref="AB12:AF12"/>
    <mergeCell ref="A12:C12"/>
    <mergeCell ref="D12:F12"/>
    <mergeCell ref="A10:C10"/>
    <mergeCell ref="D10:M10"/>
    <mergeCell ref="N10:P10"/>
    <mergeCell ref="Q10:AA10"/>
    <mergeCell ref="A9:D9"/>
    <mergeCell ref="E9:J9"/>
    <mergeCell ref="T8:V8"/>
    <mergeCell ref="A5:A6"/>
    <mergeCell ref="B5:E6"/>
    <mergeCell ref="F5:I6"/>
    <mergeCell ref="B8:S8"/>
    <mergeCell ref="T9:W9"/>
    <mergeCell ref="E7:F7"/>
    <mergeCell ref="W5:AA5"/>
    <mergeCell ref="W6:AA6"/>
    <mergeCell ref="G7:K7"/>
    <mergeCell ref="Z3:AA3"/>
    <mergeCell ref="B4:E4"/>
    <mergeCell ref="F4:I4"/>
    <mergeCell ref="J4:K4"/>
    <mergeCell ref="L4:S4"/>
    <mergeCell ref="T4:AA4"/>
    <mergeCell ref="W8:AA8"/>
    <mergeCell ref="K9:O9"/>
    <mergeCell ref="G15:AA15"/>
    <mergeCell ref="G16:AA16"/>
    <mergeCell ref="A11:AA11"/>
    <mergeCell ref="J5:K6"/>
    <mergeCell ref="L5:M5"/>
    <mergeCell ref="T5:V5"/>
    <mergeCell ref="L6:P6"/>
    <mergeCell ref="T6:V6"/>
    <mergeCell ref="V20:X20"/>
    <mergeCell ref="V21:X21"/>
    <mergeCell ref="AB4:AF11"/>
    <mergeCell ref="G12:AA12"/>
    <mergeCell ref="G13:AA13"/>
    <mergeCell ref="G14:AA14"/>
    <mergeCell ref="L7:S7"/>
    <mergeCell ref="T7:V7"/>
    <mergeCell ref="W7:AA7"/>
    <mergeCell ref="X9:AA9"/>
    <mergeCell ref="R20:U20"/>
    <mergeCell ref="R21:U21"/>
    <mergeCell ref="R22:U22"/>
    <mergeCell ref="R23:U23"/>
    <mergeCell ref="R24:U24"/>
    <mergeCell ref="R25:U25"/>
    <mergeCell ref="V22:X22"/>
    <mergeCell ref="V23:X23"/>
    <mergeCell ref="V24:X24"/>
    <mergeCell ref="V25:X25"/>
    <mergeCell ref="Y20:AC25"/>
    <mergeCell ref="AD20:AE20"/>
    <mergeCell ref="AD22:AE22"/>
    <mergeCell ref="AD23:AE23"/>
    <mergeCell ref="AD24:AE24"/>
    <mergeCell ref="AD25:AE25"/>
  </mergeCells>
  <conditionalFormatting sqref="B5:E6">
    <cfRule type="expression" priority="96" dxfId="0" stopIfTrue="1">
      <formula>IF(B5="",TRUE,"")</formula>
    </cfRule>
  </conditionalFormatting>
  <conditionalFormatting sqref="B4">
    <cfRule type="expression" priority="95" dxfId="0" stopIfTrue="1">
      <formula>IF(B4="",TRUE,"")</formula>
    </cfRule>
  </conditionalFormatting>
  <conditionalFormatting sqref="F5">
    <cfRule type="expression" priority="94" dxfId="0" stopIfTrue="1">
      <formula>IF(F5="",TRUE,"")</formula>
    </cfRule>
  </conditionalFormatting>
  <conditionalFormatting sqref="F4:I4">
    <cfRule type="expression" priority="92" dxfId="0" stopIfTrue="1">
      <formula>IF(F4="",TRUE,"")</formula>
    </cfRule>
  </conditionalFormatting>
  <conditionalFormatting sqref="J5:K6">
    <cfRule type="expression" priority="91" dxfId="0" stopIfTrue="1">
      <formula>IF(J5="",TRUE,"")</formula>
    </cfRule>
  </conditionalFormatting>
  <conditionalFormatting sqref="L5">
    <cfRule type="expression" priority="90" dxfId="0" stopIfTrue="1">
      <formula>IF(L5="",TRUE,"")</formula>
    </cfRule>
  </conditionalFormatting>
  <conditionalFormatting sqref="O5">
    <cfRule type="expression" priority="89" dxfId="0" stopIfTrue="1">
      <formula>IF(O5="",TRUE,"")</formula>
    </cfRule>
  </conditionalFormatting>
  <conditionalFormatting sqref="Q5">
    <cfRule type="expression" priority="88" dxfId="0" stopIfTrue="1">
      <formula>IF(Q5="",TRUE,"")</formula>
    </cfRule>
  </conditionalFormatting>
  <conditionalFormatting sqref="R6">
    <cfRule type="expression" priority="87" dxfId="0" stopIfTrue="1">
      <formula>IF(R6="",TRUE,"")</formula>
    </cfRule>
  </conditionalFormatting>
  <conditionalFormatting sqref="W5:AA5">
    <cfRule type="expression" priority="86" dxfId="0" stopIfTrue="1">
      <formula>IF(W5="",TRUE,"")</formula>
    </cfRule>
  </conditionalFormatting>
  <conditionalFormatting sqref="W6:AA6">
    <cfRule type="expression" priority="85" dxfId="0" stopIfTrue="1">
      <formula>IF(W6=" (配偶者含む)",TRUE,"")</formula>
    </cfRule>
  </conditionalFormatting>
  <conditionalFormatting sqref="B7:C7">
    <cfRule type="expression" priority="84" dxfId="0" stopIfTrue="1">
      <formula>IF(B7="",TRUE,"")</formula>
    </cfRule>
  </conditionalFormatting>
  <conditionalFormatting sqref="E7:F7">
    <cfRule type="expression" priority="83" dxfId="0" stopIfTrue="1">
      <formula>IF(E7="",TRUE,"")</formula>
    </cfRule>
  </conditionalFormatting>
  <conditionalFormatting sqref="L7:S7">
    <cfRule type="expression" priority="78" dxfId="0" stopIfTrue="1">
      <formula>IF(L7="",TRUE,"")</formula>
    </cfRule>
  </conditionalFormatting>
  <conditionalFormatting sqref="W7:AA7">
    <cfRule type="expression" priority="71" dxfId="1" stopIfTrue="1">
      <formula>IF(W7&lt;&gt;"",TRUE,"")</formula>
    </cfRule>
    <cfRule type="expression" priority="72" dxfId="1" stopIfTrue="1">
      <formula>IF(W8&lt;&gt;"",TRUE,"")</formula>
    </cfRule>
    <cfRule type="expression" priority="77" dxfId="0" stopIfTrue="1">
      <formula>IF(W7="",TRUE,IF(W8="",TRUE,""))</formula>
    </cfRule>
  </conditionalFormatting>
  <conditionalFormatting sqref="B8:S8">
    <cfRule type="expression" priority="75" dxfId="0" stopIfTrue="1">
      <formula>IF(B8="",TRUE,"")</formula>
    </cfRule>
  </conditionalFormatting>
  <conditionalFormatting sqref="W8:AA8">
    <cfRule type="expression" priority="67" dxfId="1" stopIfTrue="1">
      <formula>IF(W7&lt;&gt;"",TRUE,"")</formula>
    </cfRule>
    <cfRule type="expression" priority="68" dxfId="1" stopIfTrue="1">
      <formula>IF(W8&lt;&gt;"",TRUE,"")</formula>
    </cfRule>
    <cfRule type="expression" priority="70" dxfId="0" stopIfTrue="1">
      <formula>IF(W8="",TRUE,IF(W7="",TRUE,""))</formula>
    </cfRule>
  </conditionalFormatting>
  <conditionalFormatting sqref="A13:B13">
    <cfRule type="expression" priority="66" dxfId="0" stopIfTrue="1">
      <formula>IF(A13="",TRUE,"")</formula>
    </cfRule>
  </conditionalFormatting>
  <conditionalFormatting sqref="G13:AA13">
    <cfRule type="expression" priority="65" dxfId="0" stopIfTrue="1">
      <formula>IF(G13="",TRUE,"")</formula>
    </cfRule>
  </conditionalFormatting>
  <conditionalFormatting sqref="AB13:AF18">
    <cfRule type="expression" priority="64" dxfId="0" stopIfTrue="1">
      <formula>IF(AB13="",TRUE,"")</formula>
    </cfRule>
  </conditionalFormatting>
  <conditionalFormatting sqref="O26:P27">
    <cfRule type="expression" priority="63" dxfId="0" stopIfTrue="1">
      <formula>IF(O26="",TRUE,"")</formula>
    </cfRule>
  </conditionalFormatting>
  <conditionalFormatting sqref="V20:X20">
    <cfRule type="expression" priority="62" dxfId="0" stopIfTrue="1">
      <formula>IF(V20="",TRUE,"")</formula>
    </cfRule>
  </conditionalFormatting>
  <conditionalFormatting sqref="V21:X21">
    <cfRule type="expression" priority="61" dxfId="0" stopIfTrue="1">
      <formula>IF(V21="",TRUE,"")</formula>
    </cfRule>
  </conditionalFormatting>
  <conditionalFormatting sqref="V22:X22">
    <cfRule type="expression" priority="60" dxfId="0" stopIfTrue="1">
      <formula>IF(V22="",TRUE,"")</formula>
    </cfRule>
  </conditionalFormatting>
  <conditionalFormatting sqref="V23:X23">
    <cfRule type="expression" priority="59" dxfId="0" stopIfTrue="1">
      <formula>IF(V23="",TRUE,"")</formula>
    </cfRule>
  </conditionalFormatting>
  <conditionalFormatting sqref="V24:X24">
    <cfRule type="expression" priority="58" dxfId="0" stopIfTrue="1">
      <formula>IF(V24="",TRUE,"")</formula>
    </cfRule>
  </conditionalFormatting>
  <conditionalFormatting sqref="V25:X25">
    <cfRule type="expression" priority="57" dxfId="0" stopIfTrue="1">
      <formula>IF(V25="",TRUE,"")</formula>
    </cfRule>
  </conditionalFormatting>
  <conditionalFormatting sqref="AD20:AE20">
    <cfRule type="expression" priority="56" dxfId="0" stopIfTrue="1">
      <formula>IF(AD20="",TRUE,"")</formula>
    </cfRule>
  </conditionalFormatting>
  <conditionalFormatting sqref="AD21:AE21">
    <cfRule type="expression" priority="55" dxfId="0" stopIfTrue="1">
      <formula>IF(AD21="",TRUE,"")</formula>
    </cfRule>
  </conditionalFormatting>
  <conditionalFormatting sqref="AD22:AE22">
    <cfRule type="expression" priority="54" dxfId="0" stopIfTrue="1">
      <formula>IF(AD22="",TRUE,"")</formula>
    </cfRule>
  </conditionalFormatting>
  <conditionalFormatting sqref="AD23:AE23">
    <cfRule type="expression" priority="53" dxfId="0" stopIfTrue="1">
      <formula>IF(AD23="",TRUE,"")</formula>
    </cfRule>
  </conditionalFormatting>
  <conditionalFormatting sqref="AD24:AE24">
    <cfRule type="expression" priority="52" dxfId="0" stopIfTrue="1">
      <formula>IF(AD24="",TRUE,"")</formula>
    </cfRule>
  </conditionalFormatting>
  <conditionalFormatting sqref="AD25:AE25">
    <cfRule type="expression" priority="51" dxfId="0" stopIfTrue="1">
      <formula>IF(AD25="",TRUE,"")</formula>
    </cfRule>
  </conditionalFormatting>
  <conditionalFormatting sqref="E34:I34">
    <cfRule type="expression" priority="50" dxfId="0" stopIfTrue="1">
      <formula>IF(E34="",TRUE,"")</formula>
    </cfRule>
  </conditionalFormatting>
  <conditionalFormatting sqref="M34:O34">
    <cfRule type="expression" priority="49" dxfId="0" stopIfTrue="1">
      <formula>IF(M34="",TRUE,"")</formula>
    </cfRule>
  </conditionalFormatting>
  <conditionalFormatting sqref="C35:L36">
    <cfRule type="expression" priority="4" dxfId="1" stopIfTrue="1">
      <formula>IF(C35&lt;&gt;"",TRUE,"")</formula>
    </cfRule>
    <cfRule type="expression" priority="48" dxfId="0" stopIfTrue="1">
      <formula>IF(M34&gt;0,IF(C35="",TRUE,""),"")</formula>
    </cfRule>
  </conditionalFormatting>
  <conditionalFormatting sqref="C37:I38">
    <cfRule type="expression" priority="3" dxfId="1" stopIfTrue="1">
      <formula>IF(C37&lt;&gt;"",TRUE,"")</formula>
    </cfRule>
    <cfRule type="expression" priority="47" dxfId="0" stopIfTrue="1">
      <formula>IF(M34&gt;0,IF(C37="",TRUE,""),"")</formula>
    </cfRule>
  </conditionalFormatting>
  <conditionalFormatting sqref="C39:F39">
    <cfRule type="expression" priority="2" dxfId="1" stopIfTrue="1">
      <formula>IF(C39&lt;&gt;"",TRUE,"")</formula>
    </cfRule>
    <cfRule type="expression" priority="46" dxfId="0" stopIfTrue="1">
      <formula>IF(M34&gt;0,IF(C39="",TRUE,""),"")</formula>
    </cfRule>
  </conditionalFormatting>
  <conditionalFormatting sqref="I39:L39">
    <cfRule type="expression" priority="1" dxfId="1" stopIfTrue="1">
      <formula>IF(I39&lt;&gt;"",TRUE,"")</formula>
    </cfRule>
    <cfRule type="expression" priority="45" dxfId="0" stopIfTrue="1">
      <formula>IF(M34&gt;0,IF(I39="",TRUE,""),"")</formula>
    </cfRule>
  </conditionalFormatting>
  <conditionalFormatting sqref="H40">
    <cfRule type="expression" priority="43" dxfId="1" stopIfTrue="1">
      <formula>IF(M34&gt;0,IF(F40&lt;&gt;"",TRUE,""),"")</formula>
    </cfRule>
    <cfRule type="expression" priority="44" dxfId="0" stopIfTrue="1">
      <formula>IF(M34&gt;0,IF(H40="",TRUE,""),"")</formula>
    </cfRule>
  </conditionalFormatting>
  <conditionalFormatting sqref="F40">
    <cfRule type="expression" priority="41" dxfId="1" stopIfTrue="1">
      <formula>IF(M34&gt;0,IF(H40&lt;&gt;"",TRUE,""),"")</formula>
    </cfRule>
    <cfRule type="expression" priority="42" dxfId="0" stopIfTrue="1">
      <formula>IF(M34&gt;0,IF(F40="",TRUE,""),"")</formula>
    </cfRule>
  </conditionalFormatting>
  <conditionalFormatting sqref="C53:L54">
    <cfRule type="expression" priority="40" dxfId="0" stopIfTrue="1">
      <formula>IF(M34&gt;0,IF(C53="",TRUE,""),"")</formula>
    </cfRule>
  </conditionalFormatting>
  <conditionalFormatting sqref="C41:L52">
    <cfRule type="expression" priority="39" dxfId="0" stopIfTrue="1">
      <formula>IF(M34&gt;0,IF(C41="",TRUE,""),"")</formula>
    </cfRule>
  </conditionalFormatting>
  <conditionalFormatting sqref="M35:V36">
    <cfRule type="expression" priority="21" dxfId="1" stopIfTrue="1">
      <formula>IF(M35&lt;&gt;"",TRUE,"")</formula>
    </cfRule>
    <cfRule type="expression" priority="38" dxfId="0" stopIfTrue="1">
      <formula>IF(M34&gt;1,IF(M35="",TRUE,""),"")</formula>
    </cfRule>
  </conditionalFormatting>
  <conditionalFormatting sqref="M37:S38">
    <cfRule type="expression" priority="34" dxfId="1" stopIfTrue="1">
      <formula>IF(M37&lt;&gt;"",TRUE,"")</formula>
    </cfRule>
    <cfRule type="expression" priority="35" dxfId="0" stopIfTrue="1">
      <formula>IF(M34&gt;1,IF(M37="",TRUE,""),"")</formula>
    </cfRule>
  </conditionalFormatting>
  <conditionalFormatting sqref="M39:P39">
    <cfRule type="expression" priority="32" dxfId="1" stopIfTrue="1">
      <formula>IF(M39&lt;&gt;"",TRUE,"")</formula>
    </cfRule>
    <cfRule type="expression" priority="33" dxfId="0" stopIfTrue="1">
      <formula>IF(M34&gt;1,IF(M39="",TRUE,""),"")</formula>
    </cfRule>
  </conditionalFormatting>
  <conditionalFormatting sqref="S39:V39">
    <cfRule type="expression" priority="30" dxfId="1" stopIfTrue="1">
      <formula>IF(S39&lt;&gt;"",TRUE,"")</formula>
    </cfRule>
    <cfRule type="expression" priority="31" dxfId="0" stopIfTrue="1">
      <formula>IF(M34&gt;1,IF(S39="",TRUE,""),"")</formula>
    </cfRule>
  </conditionalFormatting>
  <conditionalFormatting sqref="P40">
    <cfRule type="expression" priority="28" dxfId="1" stopIfTrue="1">
      <formula>IF(P40&lt;&gt;"",TRUE,"")</formula>
    </cfRule>
    <cfRule type="expression" priority="29" dxfId="0" stopIfTrue="1">
      <formula>IF(M34&gt;1,IF(P40="",TRUE,""),"")</formula>
    </cfRule>
  </conditionalFormatting>
  <conditionalFormatting sqref="R40">
    <cfRule type="expression" priority="26" dxfId="1" stopIfTrue="1">
      <formula>IF(R40&lt;&gt;"",TRUE,"")</formula>
    </cfRule>
    <cfRule type="expression" priority="27" dxfId="0" stopIfTrue="1">
      <formula>IF(M34&gt;1,IF(R40="",TRUE,""),"")</formula>
    </cfRule>
  </conditionalFormatting>
  <conditionalFormatting sqref="M41:V52">
    <cfRule type="expression" priority="24" dxfId="1" stopIfTrue="1">
      <formula>IF(M41&lt;&gt;"",TRUE,"")</formula>
    </cfRule>
    <cfRule type="expression" priority="25" dxfId="0" stopIfTrue="1">
      <formula>IF(M34&gt;1,IF(M41="",TRUE,""),"")</formula>
    </cfRule>
  </conditionalFormatting>
  <conditionalFormatting sqref="M53:S54">
    <cfRule type="expression" priority="22" dxfId="1" stopIfTrue="1">
      <formula>IF(M53&lt;&gt;"",TRUE,"")</formula>
    </cfRule>
    <cfRule type="expression" priority="23" dxfId="0" stopIfTrue="1">
      <formula>IF(M34&gt;1,IF(M53="",TRUE,""),"")</formula>
    </cfRule>
  </conditionalFormatting>
  <conditionalFormatting sqref="W35:AF36">
    <cfRule type="expression" priority="19" dxfId="1" stopIfTrue="1">
      <formula>IF(W35&lt;&gt;"",TRUE,"")</formula>
    </cfRule>
    <cfRule type="expression" priority="20" dxfId="0" stopIfTrue="1">
      <formula>IF(M34&gt;2,IF(W35="",TRUE,""),"")</formula>
    </cfRule>
  </conditionalFormatting>
  <conditionalFormatting sqref="W37:AC38">
    <cfRule type="expression" priority="17" dxfId="1" stopIfTrue="1">
      <formula>IF(W37&lt;&gt;"",TRUE,"")</formula>
    </cfRule>
    <cfRule type="expression" priority="18" dxfId="0" stopIfTrue="1">
      <formula>IF(M34&gt;2,IF(W37="",TRUE,""),"")</formula>
    </cfRule>
  </conditionalFormatting>
  <conditionalFormatting sqref="W39:Z39">
    <cfRule type="expression" priority="15" dxfId="1" stopIfTrue="1">
      <formula>IF(W39&lt;&gt;"",TRUE,"")</formula>
    </cfRule>
    <cfRule type="expression" priority="16" dxfId="0" stopIfTrue="1">
      <formula>IF(M34&gt;2,IF(W39="",TRUE,""),"")</formula>
    </cfRule>
  </conditionalFormatting>
  <conditionalFormatting sqref="AC39:AF39">
    <cfRule type="expression" priority="13" dxfId="1" stopIfTrue="1">
      <formula>IF(AC39&lt;&gt;"",TRUE,"")</formula>
    </cfRule>
    <cfRule type="expression" priority="14" dxfId="0" stopIfTrue="1">
      <formula>IF(M34&gt;2,IF(AC39="",TRUE,""),"")</formula>
    </cfRule>
  </conditionalFormatting>
  <conditionalFormatting sqref="Z40">
    <cfRule type="expression" priority="11" dxfId="1" stopIfTrue="1">
      <formula>IF(Z40&lt;&gt;"",TRUE,"")</formula>
    </cfRule>
    <cfRule type="expression" priority="12" dxfId="0" stopIfTrue="1">
      <formula>IF(M34&gt;2,IF(Z40="",TRUE,""),"")</formula>
    </cfRule>
  </conditionalFormatting>
  <conditionalFormatting sqref="AB40">
    <cfRule type="expression" priority="9" dxfId="1" stopIfTrue="1">
      <formula>IF(AB40&lt;&gt;"",TRUE,"")</formula>
    </cfRule>
    <cfRule type="expression" priority="10" dxfId="0" stopIfTrue="1">
      <formula>IF(M34&gt;2,IF(AB40="",TRUE,""),"")</formula>
    </cfRule>
  </conditionalFormatting>
  <conditionalFormatting sqref="W41:AF52">
    <cfRule type="expression" priority="7" dxfId="1" stopIfTrue="1">
      <formula>IF(W41&lt;&gt;"",TRUE,"")</formula>
    </cfRule>
    <cfRule type="expression" priority="8" dxfId="0" stopIfTrue="1">
      <formula>IF(M34&gt;2,IF(W41="",TRUE,""),"")</formula>
    </cfRule>
  </conditionalFormatting>
  <conditionalFormatting sqref="W53:AC54">
    <cfRule type="expression" priority="5" dxfId="1" stopIfTrue="1">
      <formula>IF(W53&lt;&gt;"",TRUE,"")</formula>
    </cfRule>
    <cfRule type="expression" priority="6" dxfId="0" stopIfTrue="1">
      <formula>IF(M34&gt;2,IF(W53="",TRUE,""),"")</formula>
    </cfRule>
  </conditionalFormatting>
  <printOptions horizontalCentered="1"/>
  <pageMargins left="0.3937007874015748" right="0.3937007874015748" top="0.3937007874015748" bottom="0.3937007874015748" header="0.1968503937007874" footer="0.196850393700787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BB61"/>
  <sheetViews>
    <sheetView showGridLines="0" view="pageLayout" zoomScaleSheetLayoutView="100" workbookViewId="0" topLeftCell="A1">
      <selection activeCell="AL8" sqref="AL8"/>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365" t="s">
        <v>127</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row>
    <row r="2" spans="1:36" s="52" customFormat="1" ht="1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24"/>
      <c r="AH2" s="24"/>
      <c r="AI2" s="24"/>
      <c r="AJ2" s="24"/>
    </row>
    <row r="3" spans="1:47" ht="15" customHeight="1">
      <c r="A3" s="20" t="s">
        <v>198</v>
      </c>
      <c r="Z3" s="182"/>
      <c r="AA3" s="183"/>
      <c r="AB3" s="22" t="s">
        <v>15</v>
      </c>
      <c r="AC3" s="53"/>
      <c r="AD3" s="22" t="s">
        <v>16</v>
      </c>
      <c r="AE3" s="54"/>
      <c r="AF3" s="23" t="s">
        <v>5</v>
      </c>
      <c r="AK3" s="24"/>
      <c r="AL3" s="24"/>
      <c r="AM3" s="24"/>
      <c r="AN3" s="24"/>
      <c r="AO3" s="24"/>
      <c r="AP3" s="24"/>
      <c r="AQ3" s="24"/>
      <c r="AR3" s="24"/>
      <c r="AS3" s="24"/>
      <c r="AT3" s="24"/>
      <c r="AU3" s="24"/>
    </row>
    <row r="4" spans="1:36" s="52" customFormat="1" ht="15" customHeight="1">
      <c r="A4" s="19" t="s">
        <v>138</v>
      </c>
      <c r="B4" s="184">
        <f>IF('入力欄'!B7="","",'入力欄'!B7)</f>
      </c>
      <c r="C4" s="184"/>
      <c r="D4" s="184"/>
      <c r="E4" s="184"/>
      <c r="F4" s="185">
        <f>IF('入力欄'!E7="","",'入力欄'!E7)</f>
      </c>
      <c r="G4" s="184"/>
      <c r="H4" s="184"/>
      <c r="I4" s="186"/>
      <c r="J4" s="187" t="s">
        <v>0</v>
      </c>
      <c r="K4" s="188"/>
      <c r="L4" s="158" t="s">
        <v>1</v>
      </c>
      <c r="M4" s="158"/>
      <c r="N4" s="158"/>
      <c r="O4" s="158"/>
      <c r="P4" s="158"/>
      <c r="Q4" s="158"/>
      <c r="R4" s="158"/>
      <c r="S4" s="187"/>
      <c r="T4" s="157" t="s">
        <v>139</v>
      </c>
      <c r="U4" s="158"/>
      <c r="V4" s="158"/>
      <c r="W4" s="158"/>
      <c r="X4" s="158"/>
      <c r="Y4" s="158"/>
      <c r="Z4" s="158"/>
      <c r="AA4" s="187"/>
      <c r="AB4" s="422" t="s">
        <v>197</v>
      </c>
      <c r="AC4" s="423"/>
      <c r="AD4" s="423"/>
      <c r="AE4" s="423"/>
      <c r="AF4" s="424"/>
      <c r="AG4" s="24"/>
      <c r="AH4" s="24"/>
      <c r="AI4" s="24"/>
      <c r="AJ4" s="24"/>
    </row>
    <row r="5" spans="1:36" s="52" customFormat="1" ht="15" customHeight="1">
      <c r="A5" s="190" t="s">
        <v>24</v>
      </c>
      <c r="B5" s="122">
        <f>IF('入力欄'!B6="","",'入力欄'!B6)</f>
      </c>
      <c r="C5" s="122"/>
      <c r="D5" s="122"/>
      <c r="E5" s="192"/>
      <c r="F5" s="194">
        <f>IF('入力欄'!E6="","",'入力欄'!E6)</f>
      </c>
      <c r="G5" s="195"/>
      <c r="H5" s="195"/>
      <c r="I5" s="196"/>
      <c r="J5" s="161">
        <f>IF('入力欄'!B8="","",'入力欄'!B8)</f>
      </c>
      <c r="K5" s="162"/>
      <c r="L5" s="170">
        <f>IF('入力欄'!B9="","",YEAR('入力欄'!B9))</f>
      </c>
      <c r="M5" s="171"/>
      <c r="N5" s="26" t="s">
        <v>2</v>
      </c>
      <c r="O5" s="26">
        <f>IF('入力欄'!B9="","",MONTH('入力欄'!B9))</f>
      </c>
      <c r="P5" s="26" t="s">
        <v>3</v>
      </c>
      <c r="Q5" s="26">
        <f>IF('入力欄'!B9="","",DAY('入力欄'!B9))</f>
      </c>
      <c r="R5" s="27" t="s">
        <v>4</v>
      </c>
      <c r="S5" s="28"/>
      <c r="T5" s="172" t="s">
        <v>140</v>
      </c>
      <c r="U5" s="149"/>
      <c r="V5" s="173"/>
      <c r="W5" s="160">
        <f>IF('入力欄'!C16="","",'入力欄'!C16)</f>
      </c>
      <c r="X5" s="161"/>
      <c r="Y5" s="161"/>
      <c r="Z5" s="161"/>
      <c r="AA5" s="162"/>
      <c r="AB5" s="425"/>
      <c r="AC5" s="426"/>
      <c r="AD5" s="426"/>
      <c r="AE5" s="426"/>
      <c r="AF5" s="427"/>
      <c r="AG5" s="24"/>
      <c r="AH5" s="55"/>
      <c r="AI5" s="24"/>
      <c r="AJ5" s="24"/>
    </row>
    <row r="6" spans="1:36" s="52" customFormat="1" ht="15" customHeight="1">
      <c r="A6" s="191"/>
      <c r="B6" s="164"/>
      <c r="C6" s="164"/>
      <c r="D6" s="164"/>
      <c r="E6" s="193"/>
      <c r="F6" s="197"/>
      <c r="G6" s="175"/>
      <c r="H6" s="175"/>
      <c r="I6" s="198"/>
      <c r="J6" s="164"/>
      <c r="K6" s="165"/>
      <c r="L6" s="174">
        <f>IF('入力欄'!B9="","",IF('入力欄'!B9&lt;32516,"(昭和"&amp;YEAR('入力欄'!B9)-1925&amp;"年生まれ)",IF(YEAR('入力欄'!B9)=1989,"(平成元年生まれ)","(平成"&amp;YEAR('入力欄'!B9)-1988&amp;"年生まれ)")))</f>
      </c>
      <c r="M6" s="175"/>
      <c r="N6" s="175"/>
      <c r="O6" s="175"/>
      <c r="P6" s="175"/>
      <c r="Q6" s="29" t="s">
        <v>141</v>
      </c>
      <c r="R6" s="30">
        <f ca="1">IF('入力欄'!B9="","",IF(DATE(YEAR('入力欄'!B9),MONTH(TODAY()),DAY(TODAY()))&lt;'入力欄'!B9,YEAR(TODAY())-YEAR('入力欄'!B9)-1,YEAR(TODAY())-YEAR('入力欄'!B9)))</f>
      </c>
      <c r="S6" s="29" t="s">
        <v>142</v>
      </c>
      <c r="T6" s="176" t="s">
        <v>47</v>
      </c>
      <c r="U6" s="177"/>
      <c r="V6" s="178"/>
      <c r="W6" s="163" t="str">
        <f>IF('入力欄'!E16="","",'入力欄'!E16&amp;"人")&amp;" (配偶者含む)"</f>
        <v> (配偶者含む)</v>
      </c>
      <c r="X6" s="164"/>
      <c r="Y6" s="164"/>
      <c r="Z6" s="164"/>
      <c r="AA6" s="165"/>
      <c r="AB6" s="425"/>
      <c r="AC6" s="426"/>
      <c r="AD6" s="426"/>
      <c r="AE6" s="426"/>
      <c r="AF6" s="427"/>
      <c r="AG6" s="24"/>
      <c r="AH6" s="24"/>
      <c r="AI6" s="24"/>
      <c r="AJ6" s="24"/>
    </row>
    <row r="7" spans="1:36" s="52" customFormat="1" ht="15" customHeight="1">
      <c r="A7" s="202" t="s">
        <v>104</v>
      </c>
      <c r="B7" s="203">
        <f>IF('入力欄'!B10="","",LEFT('入力欄'!B10,3))</f>
      </c>
      <c r="C7" s="203"/>
      <c r="D7" s="25" t="s">
        <v>143</v>
      </c>
      <c r="E7" s="122">
        <f>IF('入力欄'!B10="","",RIGHT('入力欄'!B10,4))</f>
      </c>
      <c r="F7" s="122"/>
      <c r="G7" s="179" t="s">
        <v>26</v>
      </c>
      <c r="H7" s="180"/>
      <c r="I7" s="180"/>
      <c r="J7" s="180"/>
      <c r="K7" s="181"/>
      <c r="L7" s="154">
        <f>IF('入力欄'!B15="","",'入力欄'!B15)</f>
      </c>
      <c r="M7" s="155"/>
      <c r="N7" s="155"/>
      <c r="O7" s="155"/>
      <c r="P7" s="155"/>
      <c r="Q7" s="155"/>
      <c r="R7" s="155"/>
      <c r="S7" s="156"/>
      <c r="T7" s="157" t="s">
        <v>144</v>
      </c>
      <c r="U7" s="158"/>
      <c r="V7" s="159"/>
      <c r="W7" s="160">
        <f>IF('入力欄'!B19="","",'入力欄'!B19)</f>
      </c>
      <c r="X7" s="161"/>
      <c r="Y7" s="161"/>
      <c r="Z7" s="161"/>
      <c r="AA7" s="162"/>
      <c r="AB7" s="425"/>
      <c r="AC7" s="426"/>
      <c r="AD7" s="426"/>
      <c r="AE7" s="426"/>
      <c r="AF7" s="427"/>
      <c r="AG7" s="24"/>
      <c r="AH7" s="24"/>
      <c r="AI7" s="24"/>
      <c r="AJ7" s="24"/>
    </row>
    <row r="8" spans="1:36" s="52" customFormat="1" ht="15" customHeight="1">
      <c r="A8" s="191"/>
      <c r="B8" s="199">
        <f>IF('入力欄'!B11="","",'入力欄'!B11)&amp;IF('入力欄'!B12="","",'入力欄'!B12)&amp;IF('入力欄'!B13="","",'入力欄'!B13)</f>
      </c>
      <c r="C8" s="200"/>
      <c r="D8" s="200"/>
      <c r="E8" s="200"/>
      <c r="F8" s="200"/>
      <c r="G8" s="200"/>
      <c r="H8" s="200"/>
      <c r="I8" s="200"/>
      <c r="J8" s="200"/>
      <c r="K8" s="200"/>
      <c r="L8" s="200"/>
      <c r="M8" s="200"/>
      <c r="N8" s="200"/>
      <c r="O8" s="200"/>
      <c r="P8" s="200"/>
      <c r="Q8" s="200"/>
      <c r="R8" s="200"/>
      <c r="S8" s="201"/>
      <c r="T8" s="176" t="s">
        <v>6</v>
      </c>
      <c r="U8" s="177"/>
      <c r="V8" s="178"/>
      <c r="W8" s="163">
        <f>IF('入力欄'!B20="","",'入力欄'!B20)</f>
      </c>
      <c r="X8" s="164"/>
      <c r="Y8" s="164"/>
      <c r="Z8" s="164"/>
      <c r="AA8" s="165"/>
      <c r="AB8" s="425"/>
      <c r="AC8" s="426"/>
      <c r="AD8" s="426"/>
      <c r="AE8" s="426"/>
      <c r="AF8" s="427"/>
      <c r="AG8" s="24"/>
      <c r="AH8" s="24"/>
      <c r="AI8" s="24"/>
      <c r="AJ8" s="24"/>
    </row>
    <row r="9" spans="1:37" s="52" customFormat="1" ht="15" customHeight="1">
      <c r="A9" s="179" t="s">
        <v>145</v>
      </c>
      <c r="B9" s="180"/>
      <c r="C9" s="180"/>
      <c r="D9" s="181"/>
      <c r="E9" s="189" t="str">
        <f>IF('入力欄'!C14="","線",IF(RIGHT('入力欄'!C14,1)="線",'入力欄'!C14,'入力欄'!C14&amp;"線"))</f>
        <v>線</v>
      </c>
      <c r="F9" s="166"/>
      <c r="G9" s="166"/>
      <c r="H9" s="166"/>
      <c r="I9" s="166"/>
      <c r="J9" s="166"/>
      <c r="K9" s="166" t="str">
        <f>IF('入力欄'!F14="","駅",IF(RIGHT('入力欄'!F14,1)="駅",'入力欄'!F14,'入力欄'!F14&amp;"駅"))</f>
        <v>駅</v>
      </c>
      <c r="L9" s="166"/>
      <c r="M9" s="166"/>
      <c r="N9" s="166"/>
      <c r="O9" s="166"/>
      <c r="P9" s="155" t="str">
        <f>'入力欄'!H14</f>
        <v>徒歩</v>
      </c>
      <c r="Q9" s="155"/>
      <c r="R9" s="31">
        <f>IF('入力欄'!I14="","",'入力欄'!I14)</f>
      </c>
      <c r="S9" s="32" t="s">
        <v>8</v>
      </c>
      <c r="T9" s="179" t="s">
        <v>33</v>
      </c>
      <c r="U9" s="180"/>
      <c r="V9" s="180"/>
      <c r="W9" s="181"/>
      <c r="X9" s="154">
        <f>IF('入力欄'!G19="","",'入力欄'!G19)</f>
      </c>
      <c r="Y9" s="155"/>
      <c r="Z9" s="155"/>
      <c r="AA9" s="156"/>
      <c r="AB9" s="425"/>
      <c r="AC9" s="426"/>
      <c r="AD9" s="426"/>
      <c r="AE9" s="426"/>
      <c r="AF9" s="427"/>
      <c r="AG9" s="24"/>
      <c r="AH9" s="24"/>
      <c r="AI9" s="24"/>
      <c r="AJ9" s="24"/>
      <c r="AK9" s="52" t="str">
        <f>IF(B2&gt;150,"○",IF(B2&gt;100,"△","×"))</f>
        <v>×</v>
      </c>
    </row>
    <row r="10" spans="1:46" s="52" customFormat="1" ht="15" customHeight="1" thickBot="1">
      <c r="A10" s="204" t="s">
        <v>17</v>
      </c>
      <c r="B10" s="205"/>
      <c r="C10" s="206"/>
      <c r="D10" s="207">
        <f>IF('入力欄'!B21="","",'入力欄'!B21)</f>
      </c>
      <c r="E10" s="208"/>
      <c r="F10" s="208"/>
      <c r="G10" s="208"/>
      <c r="H10" s="208"/>
      <c r="I10" s="208"/>
      <c r="J10" s="208"/>
      <c r="K10" s="208"/>
      <c r="L10" s="208"/>
      <c r="M10" s="208"/>
      <c r="N10" s="204" t="s">
        <v>9</v>
      </c>
      <c r="O10" s="205"/>
      <c r="P10" s="206"/>
      <c r="Q10" s="209">
        <f>IF('入力欄'!B22="","",'入力欄'!B22)</f>
      </c>
      <c r="R10" s="210"/>
      <c r="S10" s="210"/>
      <c r="T10" s="210"/>
      <c r="U10" s="210"/>
      <c r="V10" s="210"/>
      <c r="W10" s="210"/>
      <c r="X10" s="210"/>
      <c r="Y10" s="210"/>
      <c r="Z10" s="210"/>
      <c r="AA10" s="211"/>
      <c r="AB10" s="425"/>
      <c r="AC10" s="426"/>
      <c r="AD10" s="426"/>
      <c r="AE10" s="426"/>
      <c r="AF10" s="427"/>
      <c r="AG10" s="24"/>
      <c r="AH10" s="24"/>
      <c r="AI10" s="24"/>
      <c r="AJ10" s="24"/>
      <c r="AT10" s="76"/>
    </row>
    <row r="11" spans="1:46" s="52" customFormat="1" ht="15" customHeight="1" thickBot="1" thickTop="1">
      <c r="A11" s="167" t="s">
        <v>11</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9"/>
      <c r="AB11" s="428"/>
      <c r="AC11" s="429"/>
      <c r="AD11" s="429"/>
      <c r="AE11" s="429"/>
      <c r="AF11" s="252"/>
      <c r="AJ11" s="24"/>
      <c r="AT11" s="76"/>
    </row>
    <row r="12" spans="1:46" s="52" customFormat="1" ht="15" customHeight="1" thickTop="1">
      <c r="A12" s="172" t="s">
        <v>120</v>
      </c>
      <c r="B12" s="149"/>
      <c r="C12" s="173"/>
      <c r="D12" s="148" t="s">
        <v>121</v>
      </c>
      <c r="E12" s="149"/>
      <c r="F12" s="173"/>
      <c r="G12" s="148" t="s">
        <v>22</v>
      </c>
      <c r="H12" s="149"/>
      <c r="I12" s="149"/>
      <c r="J12" s="149"/>
      <c r="K12" s="149"/>
      <c r="L12" s="149"/>
      <c r="M12" s="149"/>
      <c r="N12" s="149"/>
      <c r="O12" s="149"/>
      <c r="P12" s="149"/>
      <c r="Q12" s="149"/>
      <c r="R12" s="149"/>
      <c r="S12" s="149"/>
      <c r="T12" s="149"/>
      <c r="U12" s="149"/>
      <c r="V12" s="149"/>
      <c r="W12" s="149"/>
      <c r="X12" s="149"/>
      <c r="Y12" s="149"/>
      <c r="Z12" s="149"/>
      <c r="AA12" s="150"/>
      <c r="AB12" s="172" t="s">
        <v>169</v>
      </c>
      <c r="AC12" s="149"/>
      <c r="AD12" s="149"/>
      <c r="AE12" s="149"/>
      <c r="AF12" s="150"/>
      <c r="AJ12" s="24"/>
      <c r="AT12" s="76"/>
    </row>
    <row r="13" spans="1:46" s="52" customFormat="1" ht="15" customHeight="1">
      <c r="A13" s="212">
        <f>IF('入力欄'!W27="","",'入力欄'!W27)</f>
      </c>
      <c r="B13" s="213"/>
      <c r="C13" s="33">
        <f>IF('入力欄'!X27="","",'入力欄'!X27)</f>
      </c>
      <c r="D13" s="192">
        <f>IF('入力欄'!Y27="","",'入力欄'!Y27)</f>
      </c>
      <c r="E13" s="213"/>
      <c r="F13" s="33">
        <f>IF('入力欄'!Z27="","",'入力欄'!Z27)</f>
      </c>
      <c r="G13" s="151">
        <f>IF('入力欄'!AA27="","",'入力欄'!AA27)</f>
      </c>
      <c r="H13" s="152"/>
      <c r="I13" s="152"/>
      <c r="J13" s="152"/>
      <c r="K13" s="152"/>
      <c r="L13" s="152"/>
      <c r="M13" s="152"/>
      <c r="N13" s="152"/>
      <c r="O13" s="152"/>
      <c r="P13" s="152"/>
      <c r="Q13" s="152"/>
      <c r="R13" s="152"/>
      <c r="S13" s="152"/>
      <c r="T13" s="152"/>
      <c r="U13" s="152"/>
      <c r="V13" s="152"/>
      <c r="W13" s="152"/>
      <c r="X13" s="152"/>
      <c r="Y13" s="152"/>
      <c r="Z13" s="152"/>
      <c r="AA13" s="153"/>
      <c r="AB13" s="214"/>
      <c r="AC13" s="215"/>
      <c r="AD13" s="215"/>
      <c r="AE13" s="215"/>
      <c r="AF13" s="216"/>
      <c r="AJ13" s="24"/>
      <c r="AT13" s="76"/>
    </row>
    <row r="14" spans="1:46" s="52" customFormat="1" ht="15" customHeight="1">
      <c r="A14" s="223">
        <f>IF('入力欄'!W28="","",'入力欄'!W28)</f>
      </c>
      <c r="B14" s="224"/>
      <c r="C14" s="33">
        <f>IF('入力欄'!X28="","",'入力欄'!X28)</f>
      </c>
      <c r="D14" s="225">
        <f>IF('入力欄'!Y28="","",'入力欄'!Y28)</f>
      </c>
      <c r="E14" s="224"/>
      <c r="F14" s="36">
        <f>IF('入力欄'!Z28="","",'入力欄'!Z28)</f>
      </c>
      <c r="G14" s="151">
        <f>IF('入力欄'!AA28="","",'入力欄'!AA28)</f>
      </c>
      <c r="H14" s="152"/>
      <c r="I14" s="152"/>
      <c r="J14" s="152"/>
      <c r="K14" s="152"/>
      <c r="L14" s="152"/>
      <c r="M14" s="152"/>
      <c r="N14" s="152"/>
      <c r="O14" s="152"/>
      <c r="P14" s="152"/>
      <c r="Q14" s="152"/>
      <c r="R14" s="152"/>
      <c r="S14" s="152"/>
      <c r="T14" s="152"/>
      <c r="U14" s="152"/>
      <c r="V14" s="152"/>
      <c r="W14" s="152"/>
      <c r="X14" s="152"/>
      <c r="Y14" s="152"/>
      <c r="Z14" s="152"/>
      <c r="AA14" s="153"/>
      <c r="AB14" s="217"/>
      <c r="AC14" s="218"/>
      <c r="AD14" s="218"/>
      <c r="AE14" s="218"/>
      <c r="AF14" s="219"/>
      <c r="AJ14" s="24"/>
      <c r="AT14" s="76"/>
    </row>
    <row r="15" spans="1:46" s="52" customFormat="1" ht="15" customHeight="1">
      <c r="A15" s="223">
        <f>IF('入力欄'!W29="","",'入力欄'!W29)</f>
      </c>
      <c r="B15" s="224"/>
      <c r="C15" s="33">
        <f>IF('入力欄'!X29="","",'入力欄'!X29)</f>
      </c>
      <c r="D15" s="225">
        <f>IF('入力欄'!Y29="","",'入力欄'!Y29)</f>
      </c>
      <c r="E15" s="224"/>
      <c r="F15" s="36">
        <f>IF('入力欄'!Z29="","",'入力欄'!Z29)</f>
      </c>
      <c r="G15" s="151">
        <f>IF('入力欄'!AA29="","",'入力欄'!AA29)</f>
      </c>
      <c r="H15" s="152"/>
      <c r="I15" s="152"/>
      <c r="J15" s="152"/>
      <c r="K15" s="152"/>
      <c r="L15" s="152"/>
      <c r="M15" s="152"/>
      <c r="N15" s="152"/>
      <c r="O15" s="152"/>
      <c r="P15" s="152"/>
      <c r="Q15" s="152"/>
      <c r="R15" s="152"/>
      <c r="S15" s="152"/>
      <c r="T15" s="152"/>
      <c r="U15" s="152"/>
      <c r="V15" s="152"/>
      <c r="W15" s="152"/>
      <c r="X15" s="152"/>
      <c r="Y15" s="152"/>
      <c r="Z15" s="152"/>
      <c r="AA15" s="153"/>
      <c r="AB15" s="217"/>
      <c r="AC15" s="218"/>
      <c r="AD15" s="218"/>
      <c r="AE15" s="218"/>
      <c r="AF15" s="219"/>
      <c r="AJ15" s="24"/>
      <c r="AT15" s="76"/>
    </row>
    <row r="16" spans="1:46" s="52" customFormat="1" ht="15" customHeight="1">
      <c r="A16" s="223">
        <f>IF('入力欄'!W30="","",'入力欄'!W30)</f>
      </c>
      <c r="B16" s="224"/>
      <c r="C16" s="33">
        <f>IF('入力欄'!X30="","",'入力欄'!X30)</f>
      </c>
      <c r="D16" s="225">
        <f>IF('入力欄'!Y30="","",'入力欄'!Y30)</f>
      </c>
      <c r="E16" s="224"/>
      <c r="F16" s="36">
        <f>IF('入力欄'!Z30="","",'入力欄'!Z30)</f>
      </c>
      <c r="G16" s="151">
        <f>IF('入力欄'!AA30="","",'入力欄'!AA30)</f>
      </c>
      <c r="H16" s="152"/>
      <c r="I16" s="152"/>
      <c r="J16" s="152"/>
      <c r="K16" s="152"/>
      <c r="L16" s="152"/>
      <c r="M16" s="152"/>
      <c r="N16" s="152"/>
      <c r="O16" s="152"/>
      <c r="P16" s="152"/>
      <c r="Q16" s="152"/>
      <c r="R16" s="152"/>
      <c r="S16" s="152"/>
      <c r="T16" s="152"/>
      <c r="U16" s="152"/>
      <c r="V16" s="152"/>
      <c r="W16" s="152"/>
      <c r="X16" s="152"/>
      <c r="Y16" s="152"/>
      <c r="Z16" s="152"/>
      <c r="AA16" s="153"/>
      <c r="AB16" s="217"/>
      <c r="AC16" s="218"/>
      <c r="AD16" s="218"/>
      <c r="AE16" s="218"/>
      <c r="AF16" s="219"/>
      <c r="AJ16" s="24"/>
      <c r="AT16" s="76"/>
    </row>
    <row r="17" spans="1:46" ht="15" customHeight="1">
      <c r="A17" s="232" t="s">
        <v>14</v>
      </c>
      <c r="B17" s="233"/>
      <c r="C17" s="233"/>
      <c r="D17" s="233"/>
      <c r="E17" s="234"/>
      <c r="F17" s="226">
        <f>IF('入力欄'!B31="","",'入力欄'!B31)</f>
      </c>
      <c r="G17" s="227"/>
      <c r="H17" s="227"/>
      <c r="I17" s="227"/>
      <c r="J17" s="227"/>
      <c r="K17" s="227"/>
      <c r="L17" s="227"/>
      <c r="M17" s="227"/>
      <c r="N17" s="227"/>
      <c r="O17" s="227"/>
      <c r="P17" s="227"/>
      <c r="Q17" s="227"/>
      <c r="R17" s="227"/>
      <c r="S17" s="227"/>
      <c r="T17" s="227"/>
      <c r="U17" s="227"/>
      <c r="V17" s="227"/>
      <c r="W17" s="227"/>
      <c r="X17" s="227"/>
      <c r="Y17" s="227"/>
      <c r="Z17" s="227"/>
      <c r="AA17" s="228"/>
      <c r="AB17" s="217"/>
      <c r="AC17" s="218"/>
      <c r="AD17" s="218"/>
      <c r="AE17" s="218"/>
      <c r="AF17" s="219"/>
      <c r="AT17" s="76"/>
    </row>
    <row r="18" spans="1:46" ht="15" customHeight="1" thickBot="1">
      <c r="A18" s="235"/>
      <c r="B18" s="236"/>
      <c r="C18" s="236"/>
      <c r="D18" s="236"/>
      <c r="E18" s="237"/>
      <c r="F18" s="229"/>
      <c r="G18" s="230"/>
      <c r="H18" s="230"/>
      <c r="I18" s="230"/>
      <c r="J18" s="230"/>
      <c r="K18" s="230"/>
      <c r="L18" s="230"/>
      <c r="M18" s="230"/>
      <c r="N18" s="230"/>
      <c r="O18" s="230"/>
      <c r="P18" s="230"/>
      <c r="Q18" s="230"/>
      <c r="R18" s="230"/>
      <c r="S18" s="230"/>
      <c r="T18" s="230"/>
      <c r="U18" s="230"/>
      <c r="V18" s="230"/>
      <c r="W18" s="230"/>
      <c r="X18" s="230"/>
      <c r="Y18" s="230"/>
      <c r="Z18" s="230"/>
      <c r="AA18" s="231"/>
      <c r="AB18" s="220"/>
      <c r="AC18" s="221"/>
      <c r="AD18" s="221"/>
      <c r="AE18" s="221"/>
      <c r="AF18" s="222"/>
      <c r="AT18" s="76"/>
    </row>
    <row r="19" spans="1:46" ht="15" customHeight="1" thickTop="1">
      <c r="A19" s="238" t="s">
        <v>147</v>
      </c>
      <c r="B19" s="239"/>
      <c r="C19" s="239"/>
      <c r="D19" s="239"/>
      <c r="E19" s="239"/>
      <c r="F19" s="239"/>
      <c r="G19" s="239"/>
      <c r="H19" s="239"/>
      <c r="I19" s="239"/>
      <c r="J19" s="239"/>
      <c r="K19" s="239"/>
      <c r="L19" s="239"/>
      <c r="M19" s="239"/>
      <c r="N19" s="239"/>
      <c r="O19" s="239"/>
      <c r="P19" s="239"/>
      <c r="Q19" s="238" t="s">
        <v>176</v>
      </c>
      <c r="R19" s="239"/>
      <c r="S19" s="239"/>
      <c r="T19" s="239"/>
      <c r="U19" s="239"/>
      <c r="V19" s="239"/>
      <c r="W19" s="239"/>
      <c r="X19" s="239"/>
      <c r="Y19" s="239"/>
      <c r="Z19" s="239"/>
      <c r="AA19" s="239"/>
      <c r="AB19" s="239"/>
      <c r="AC19" s="239"/>
      <c r="AD19" s="239"/>
      <c r="AE19" s="239"/>
      <c r="AF19" s="240"/>
      <c r="AT19" s="76"/>
    </row>
    <row r="20" spans="1:46" ht="15" customHeight="1">
      <c r="A20" s="241" t="s">
        <v>123</v>
      </c>
      <c r="B20" s="134"/>
      <c r="C20" s="134"/>
      <c r="D20" s="133" t="s">
        <v>23</v>
      </c>
      <c r="E20" s="134"/>
      <c r="F20" s="134"/>
      <c r="G20" s="134"/>
      <c r="H20" s="134"/>
      <c r="I20" s="134"/>
      <c r="J20" s="134"/>
      <c r="K20" s="134"/>
      <c r="L20" s="134"/>
      <c r="M20" s="134"/>
      <c r="N20" s="134"/>
      <c r="O20" s="134"/>
      <c r="P20" s="242"/>
      <c r="Q20" s="243"/>
      <c r="R20" s="133" t="s">
        <v>177</v>
      </c>
      <c r="S20" s="134"/>
      <c r="T20" s="134"/>
      <c r="U20" s="135"/>
      <c r="V20" s="121">
        <f>IF('入力欄'!C44="","",'入力欄'!C44)</f>
      </c>
      <c r="W20" s="122"/>
      <c r="X20" s="123"/>
      <c r="Y20" s="124" t="s">
        <v>175</v>
      </c>
      <c r="Z20" s="125"/>
      <c r="AA20" s="125"/>
      <c r="AB20" s="125"/>
      <c r="AC20" s="126"/>
      <c r="AD20" s="121">
        <f>IF('入力欄'!F44="","",'入力欄'!F44)</f>
      </c>
      <c r="AE20" s="122"/>
      <c r="AF20" s="74" t="s">
        <v>2</v>
      </c>
      <c r="AT20" s="76"/>
    </row>
    <row r="21" spans="1:47" ht="15" customHeight="1">
      <c r="A21" s="245">
        <f>IF('入力欄'!B36="","",'入力欄'!B36)</f>
      </c>
      <c r="B21" s="192"/>
      <c r="C21" s="39">
        <f>IF('入力欄'!C36="","",'入力欄'!C36)</f>
      </c>
      <c r="D21" s="246">
        <f>IF('入力欄'!D36="","",'入力欄'!D36)</f>
      </c>
      <c r="E21" s="247"/>
      <c r="F21" s="247"/>
      <c r="G21" s="247"/>
      <c r="H21" s="247"/>
      <c r="I21" s="247"/>
      <c r="J21" s="247"/>
      <c r="K21" s="247"/>
      <c r="L21" s="247"/>
      <c r="M21" s="247"/>
      <c r="N21" s="247"/>
      <c r="O21" s="247"/>
      <c r="P21" s="248"/>
      <c r="Q21" s="243"/>
      <c r="R21" s="134" t="s">
        <v>192</v>
      </c>
      <c r="S21" s="134"/>
      <c r="T21" s="134"/>
      <c r="U21" s="135"/>
      <c r="V21" s="121">
        <f>IF('入力欄'!C45="","",'入力欄'!C45)</f>
      </c>
      <c r="W21" s="122"/>
      <c r="X21" s="123"/>
      <c r="Y21" s="127"/>
      <c r="Z21" s="128"/>
      <c r="AA21" s="128"/>
      <c r="AB21" s="128"/>
      <c r="AC21" s="129"/>
      <c r="AD21" s="121">
        <f>IF('入力欄'!F45="","",'入力欄'!F45)</f>
      </c>
      <c r="AE21" s="122"/>
      <c r="AF21" s="74" t="s">
        <v>2</v>
      </c>
      <c r="AT21" s="77"/>
      <c r="AU21" s="24"/>
    </row>
    <row r="22" spans="1:47" ht="15" customHeight="1">
      <c r="A22" s="245">
        <f>IF('入力欄'!B37="","",'入力欄'!B37)</f>
      </c>
      <c r="B22" s="192"/>
      <c r="C22" s="39">
        <f>IF('入力欄'!C37="","",'入力欄'!C37)</f>
      </c>
      <c r="D22" s="246">
        <f>IF('入力欄'!D37="","",'入力欄'!D37)</f>
      </c>
      <c r="E22" s="247"/>
      <c r="F22" s="247"/>
      <c r="G22" s="247"/>
      <c r="H22" s="247"/>
      <c r="I22" s="247"/>
      <c r="J22" s="247"/>
      <c r="K22" s="247"/>
      <c r="L22" s="247"/>
      <c r="M22" s="247"/>
      <c r="N22" s="247"/>
      <c r="O22" s="247"/>
      <c r="P22" s="248"/>
      <c r="Q22" s="243"/>
      <c r="R22" s="136" t="s">
        <v>179</v>
      </c>
      <c r="S22" s="137"/>
      <c r="T22" s="137"/>
      <c r="U22" s="138"/>
      <c r="V22" s="121">
        <f>IF('入力欄'!C46="","",'入力欄'!C46)</f>
      </c>
      <c r="W22" s="122"/>
      <c r="X22" s="123"/>
      <c r="Y22" s="127"/>
      <c r="Z22" s="128"/>
      <c r="AA22" s="128"/>
      <c r="AB22" s="128"/>
      <c r="AC22" s="129"/>
      <c r="AD22" s="121">
        <f>IF('入力欄'!F46="","",'入力欄'!F46)</f>
      </c>
      <c r="AE22" s="122"/>
      <c r="AF22" s="74" t="s">
        <v>2</v>
      </c>
      <c r="AT22" s="77"/>
      <c r="AU22" s="24"/>
    </row>
    <row r="23" spans="1:47" ht="15" customHeight="1">
      <c r="A23" s="245">
        <f>IF('入力欄'!B38="","",'入力欄'!B38)</f>
      </c>
      <c r="B23" s="192"/>
      <c r="C23" s="39">
        <f>IF('入力欄'!C38="","",'入力欄'!C38)</f>
      </c>
      <c r="D23" s="246">
        <f>IF('入力欄'!D38="","",'入力欄'!D38)</f>
      </c>
      <c r="E23" s="247"/>
      <c r="F23" s="247"/>
      <c r="G23" s="247"/>
      <c r="H23" s="247"/>
      <c r="I23" s="247"/>
      <c r="J23" s="247"/>
      <c r="K23" s="247"/>
      <c r="L23" s="247"/>
      <c r="M23" s="247"/>
      <c r="N23" s="247"/>
      <c r="O23" s="247"/>
      <c r="P23" s="248"/>
      <c r="Q23" s="243"/>
      <c r="R23" s="133" t="s">
        <v>194</v>
      </c>
      <c r="S23" s="134"/>
      <c r="T23" s="134"/>
      <c r="U23" s="135"/>
      <c r="V23" s="121">
        <f>IF('入力欄'!C47="","",'入力欄'!C47)</f>
      </c>
      <c r="W23" s="122"/>
      <c r="X23" s="123"/>
      <c r="Y23" s="127"/>
      <c r="Z23" s="128"/>
      <c r="AA23" s="128"/>
      <c r="AB23" s="128"/>
      <c r="AC23" s="129"/>
      <c r="AD23" s="121">
        <f>IF('入力欄'!F47="","",'入力欄'!F47)</f>
      </c>
      <c r="AE23" s="122"/>
      <c r="AF23" s="74" t="s">
        <v>2</v>
      </c>
      <c r="AT23" s="77"/>
      <c r="AU23" s="24"/>
    </row>
    <row r="24" spans="1:47" ht="15" customHeight="1">
      <c r="A24" s="245">
        <f>IF('入力欄'!B39="","",'入力欄'!B39)</f>
      </c>
      <c r="B24" s="192"/>
      <c r="C24" s="39">
        <f>IF('入力欄'!C39="","",'入力欄'!C39)</f>
      </c>
      <c r="D24" s="246">
        <f>IF('入力欄'!D39="","",'入力欄'!D39)</f>
      </c>
      <c r="E24" s="247"/>
      <c r="F24" s="247"/>
      <c r="G24" s="247"/>
      <c r="H24" s="247"/>
      <c r="I24" s="247"/>
      <c r="J24" s="247"/>
      <c r="K24" s="247"/>
      <c r="L24" s="247"/>
      <c r="M24" s="247"/>
      <c r="N24" s="247"/>
      <c r="O24" s="247"/>
      <c r="P24" s="248"/>
      <c r="Q24" s="243"/>
      <c r="R24" s="133" t="s">
        <v>190</v>
      </c>
      <c r="S24" s="134"/>
      <c r="T24" s="134"/>
      <c r="U24" s="135"/>
      <c r="V24" s="121">
        <f>IF('入力欄'!C48="","",'入力欄'!C48)</f>
      </c>
      <c r="W24" s="122"/>
      <c r="X24" s="123"/>
      <c r="Y24" s="127"/>
      <c r="Z24" s="128"/>
      <c r="AA24" s="128"/>
      <c r="AB24" s="128"/>
      <c r="AC24" s="129"/>
      <c r="AD24" s="121">
        <f>IF('入力欄'!F48="","",'入力欄'!F48)</f>
      </c>
      <c r="AE24" s="122"/>
      <c r="AF24" s="74" t="s">
        <v>2</v>
      </c>
      <c r="AT24" s="77"/>
      <c r="AU24" s="24"/>
    </row>
    <row r="25" spans="1:47" ht="15" customHeight="1">
      <c r="A25" s="245">
        <f>IF('入力欄'!B40="","",'入力欄'!B40)</f>
      </c>
      <c r="B25" s="192"/>
      <c r="C25" s="39">
        <f>IF('入力欄'!C40="","",'入力欄'!C40)</f>
      </c>
      <c r="D25" s="246">
        <f>IF('入力欄'!D40="","",'入力欄'!D40)</f>
      </c>
      <c r="E25" s="247"/>
      <c r="F25" s="247"/>
      <c r="G25" s="247"/>
      <c r="H25" s="247"/>
      <c r="I25" s="247"/>
      <c r="J25" s="247"/>
      <c r="K25" s="247"/>
      <c r="L25" s="247"/>
      <c r="M25" s="247"/>
      <c r="N25" s="247"/>
      <c r="O25" s="247"/>
      <c r="P25" s="248"/>
      <c r="Q25" s="244"/>
      <c r="R25" s="133" t="s">
        <v>191</v>
      </c>
      <c r="S25" s="134"/>
      <c r="T25" s="134"/>
      <c r="U25" s="135"/>
      <c r="V25" s="121">
        <f>IF('入力欄'!C49="","",'入力欄'!C49)</f>
      </c>
      <c r="W25" s="122"/>
      <c r="X25" s="123"/>
      <c r="Y25" s="130"/>
      <c r="Z25" s="131"/>
      <c r="AA25" s="131"/>
      <c r="AB25" s="131"/>
      <c r="AC25" s="132"/>
      <c r="AD25" s="121">
        <f>IF('入力欄'!F49="","",'入力欄'!F49)</f>
      </c>
      <c r="AE25" s="122"/>
      <c r="AF25" s="74" t="s">
        <v>2</v>
      </c>
      <c r="AT25" s="77"/>
      <c r="AU25" s="24"/>
    </row>
    <row r="26" spans="1:47" ht="15" customHeight="1">
      <c r="A26" s="270" t="s">
        <v>105</v>
      </c>
      <c r="B26" s="233"/>
      <c r="C26" s="234"/>
      <c r="D26" s="356">
        <f>IF('入力欄'!B41="","",'入力欄'!B41)</f>
      </c>
      <c r="E26" s="357"/>
      <c r="F26" s="357"/>
      <c r="G26" s="357"/>
      <c r="H26" s="357"/>
      <c r="I26" s="357"/>
      <c r="J26" s="357"/>
      <c r="K26" s="358"/>
      <c r="L26" s="268" t="s">
        <v>106</v>
      </c>
      <c r="M26" s="233"/>
      <c r="N26" s="234"/>
      <c r="O26" s="249">
        <f>IF('入力欄'!B34="","",'入力欄'!B34)</f>
      </c>
      <c r="P26" s="250"/>
      <c r="Q26" s="253" t="s">
        <v>182</v>
      </c>
      <c r="R26" s="254"/>
      <c r="S26" s="255"/>
      <c r="T26" s="375">
        <f>IF('入力欄'!B51="","",'入力欄'!B51)</f>
      </c>
      <c r="U26" s="376"/>
      <c r="V26" s="376"/>
      <c r="W26" s="376"/>
      <c r="X26" s="376"/>
      <c r="Y26" s="376"/>
      <c r="Z26" s="376"/>
      <c r="AA26" s="376"/>
      <c r="AB26" s="376"/>
      <c r="AC26" s="376"/>
      <c r="AD26" s="376"/>
      <c r="AE26" s="376"/>
      <c r="AF26" s="377"/>
      <c r="AT26" s="24"/>
      <c r="AU26" s="24"/>
    </row>
    <row r="27" spans="1:47" ht="15" customHeight="1" thickBot="1">
      <c r="A27" s="235"/>
      <c r="B27" s="236"/>
      <c r="C27" s="237"/>
      <c r="D27" s="359"/>
      <c r="E27" s="360"/>
      <c r="F27" s="360"/>
      <c r="G27" s="360"/>
      <c r="H27" s="360"/>
      <c r="I27" s="360"/>
      <c r="J27" s="360"/>
      <c r="K27" s="361"/>
      <c r="L27" s="269"/>
      <c r="M27" s="236"/>
      <c r="N27" s="237"/>
      <c r="O27" s="251"/>
      <c r="P27" s="252"/>
      <c r="Q27" s="256"/>
      <c r="R27" s="257"/>
      <c r="S27" s="258"/>
      <c r="T27" s="378"/>
      <c r="U27" s="379"/>
      <c r="V27" s="379"/>
      <c r="W27" s="379"/>
      <c r="X27" s="379"/>
      <c r="Y27" s="379"/>
      <c r="Z27" s="379"/>
      <c r="AA27" s="379"/>
      <c r="AB27" s="379"/>
      <c r="AC27" s="379"/>
      <c r="AD27" s="379"/>
      <c r="AE27" s="379"/>
      <c r="AF27" s="380"/>
      <c r="AT27" s="24"/>
      <c r="AU27" s="24"/>
    </row>
    <row r="28" spans="1:47" ht="15" customHeight="1" thickTop="1">
      <c r="A28" s="271" t="s">
        <v>107</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3"/>
      <c r="AK28" s="24"/>
      <c r="AL28" s="24"/>
      <c r="AM28" s="24"/>
      <c r="AN28" s="24"/>
      <c r="AO28" s="24"/>
      <c r="AP28" s="24"/>
      <c r="AQ28" s="24"/>
      <c r="AR28" s="24"/>
      <c r="AS28" s="24"/>
      <c r="AT28" s="24"/>
      <c r="AU28" s="24"/>
    </row>
    <row r="29" spans="1:47" ht="15" customHeight="1">
      <c r="A29" s="270" t="s">
        <v>172</v>
      </c>
      <c r="B29" s="350"/>
      <c r="C29" s="350"/>
      <c r="D29" s="350"/>
      <c r="E29" s="350"/>
      <c r="F29" s="350"/>
      <c r="G29" s="350"/>
      <c r="H29" s="350"/>
      <c r="I29" s="350"/>
      <c r="J29" s="350"/>
      <c r="K29" s="350"/>
      <c r="L29" s="353" t="s">
        <v>108</v>
      </c>
      <c r="M29" s="233"/>
      <c r="N29" s="233"/>
      <c r="O29" s="233"/>
      <c r="P29" s="233"/>
      <c r="Q29" s="233"/>
      <c r="R29" s="233"/>
      <c r="S29" s="233"/>
      <c r="T29" s="233"/>
      <c r="U29" s="233"/>
      <c r="V29" s="234"/>
      <c r="W29" s="350" t="s">
        <v>98</v>
      </c>
      <c r="X29" s="350"/>
      <c r="Y29" s="350"/>
      <c r="Z29" s="350"/>
      <c r="AA29" s="350"/>
      <c r="AB29" s="350"/>
      <c r="AC29" s="350"/>
      <c r="AD29" s="350"/>
      <c r="AE29" s="350"/>
      <c r="AF29" s="354"/>
      <c r="AK29" s="24"/>
      <c r="AL29" s="24"/>
      <c r="AM29" s="24"/>
      <c r="AN29" s="24"/>
      <c r="AO29" s="24"/>
      <c r="AP29" s="24"/>
      <c r="AQ29" s="24"/>
      <c r="AR29" s="24"/>
      <c r="AS29" s="24"/>
      <c r="AT29" s="24"/>
      <c r="AU29" s="24"/>
    </row>
    <row r="30" spans="1:47" ht="15" customHeight="1">
      <c r="A30" s="351"/>
      <c r="B30" s="352"/>
      <c r="C30" s="352"/>
      <c r="D30" s="352"/>
      <c r="E30" s="352"/>
      <c r="F30" s="352"/>
      <c r="G30" s="352"/>
      <c r="H30" s="352"/>
      <c r="I30" s="352"/>
      <c r="J30" s="352"/>
      <c r="K30" s="352"/>
      <c r="L30" s="148"/>
      <c r="M30" s="149"/>
      <c r="N30" s="149"/>
      <c r="O30" s="149"/>
      <c r="P30" s="149"/>
      <c r="Q30" s="149"/>
      <c r="R30" s="149"/>
      <c r="S30" s="149"/>
      <c r="T30" s="149"/>
      <c r="U30" s="149"/>
      <c r="V30" s="173"/>
      <c r="W30" s="352"/>
      <c r="X30" s="352"/>
      <c r="Y30" s="352"/>
      <c r="Z30" s="352"/>
      <c r="AA30" s="352"/>
      <c r="AB30" s="352"/>
      <c r="AC30" s="352"/>
      <c r="AD30" s="352"/>
      <c r="AE30" s="352"/>
      <c r="AF30" s="355"/>
      <c r="AK30" s="24"/>
      <c r="AL30" s="24"/>
      <c r="AM30" s="24"/>
      <c r="AN30" s="24"/>
      <c r="AO30" s="24"/>
      <c r="AP30" s="24"/>
      <c r="AQ30" s="24"/>
      <c r="AR30" s="24"/>
      <c r="AS30" s="24"/>
      <c r="AT30" s="24"/>
      <c r="AU30" s="24"/>
    </row>
    <row r="31" spans="1:47" ht="15" customHeight="1">
      <c r="A31" s="366">
        <f>IF('入力欄'!C59="","","年収　"&amp;'入力欄'!C59&amp;"　万")</f>
      </c>
      <c r="B31" s="367"/>
      <c r="C31" s="367"/>
      <c r="D31" s="367"/>
      <c r="E31" s="367"/>
      <c r="F31" s="367"/>
      <c r="G31" s="367"/>
      <c r="H31" s="367"/>
      <c r="I31" s="367"/>
      <c r="J31" s="367"/>
      <c r="K31" s="368"/>
      <c r="L31" s="121" t="str">
        <f>IF('入力欄'!B57="","",'入力欄'!B57)&amp;"　　"&amp;IF('入力欄'!D57="","",'入力欄'!D57)&amp;"　　"&amp;IF('入力欄'!F57="","",'入力欄'!F57)</f>
        <v>　　　　</v>
      </c>
      <c r="M31" s="122"/>
      <c r="N31" s="122"/>
      <c r="O31" s="122"/>
      <c r="P31" s="122"/>
      <c r="Q31" s="122"/>
      <c r="R31" s="122"/>
      <c r="S31" s="122"/>
      <c r="T31" s="122"/>
      <c r="U31" s="122"/>
      <c r="V31" s="192"/>
      <c r="W31" s="280">
        <f>IF('入力欄'!B61="","",'入力欄'!B61)</f>
      </c>
      <c r="X31" s="281"/>
      <c r="Y31" s="281"/>
      <c r="Z31" s="281"/>
      <c r="AA31" s="281"/>
      <c r="AB31" s="281"/>
      <c r="AC31" s="281"/>
      <c r="AD31" s="281"/>
      <c r="AE31" s="281"/>
      <c r="AF31" s="282"/>
      <c r="AK31" s="24"/>
      <c r="AL31" s="24"/>
      <c r="AM31" s="24"/>
      <c r="AN31" s="24"/>
      <c r="AO31" s="24"/>
      <c r="AP31" s="24"/>
      <c r="AQ31" s="24"/>
      <c r="AR31" s="24"/>
      <c r="AS31" s="24"/>
      <c r="AT31" s="24"/>
      <c r="AU31" s="24"/>
    </row>
    <row r="32" spans="1:47" ht="15" customHeight="1" thickBot="1">
      <c r="A32" s="369">
        <f>IF('入力欄'!C60="","",'入力欄'!C60)</f>
      </c>
      <c r="B32" s="370"/>
      <c r="C32" s="370"/>
      <c r="D32" s="370"/>
      <c r="E32" s="370"/>
      <c r="F32" s="370"/>
      <c r="G32" s="370"/>
      <c r="H32" s="370"/>
      <c r="I32" s="370"/>
      <c r="J32" s="370"/>
      <c r="K32" s="371"/>
      <c r="L32" s="372" t="s">
        <v>128</v>
      </c>
      <c r="M32" s="373"/>
      <c r="N32" s="373"/>
      <c r="O32" s="373"/>
      <c r="P32" s="374"/>
      <c r="Q32" s="286">
        <f>IF('入力欄'!C58="","",'入力欄'!C58)</f>
      </c>
      <c r="R32" s="287"/>
      <c r="S32" s="287"/>
      <c r="T32" s="287"/>
      <c r="U32" s="287"/>
      <c r="V32" s="288"/>
      <c r="W32" s="283"/>
      <c r="X32" s="284"/>
      <c r="Y32" s="284"/>
      <c r="Z32" s="284"/>
      <c r="AA32" s="284"/>
      <c r="AB32" s="284"/>
      <c r="AC32" s="284"/>
      <c r="AD32" s="284"/>
      <c r="AE32" s="284"/>
      <c r="AF32" s="285"/>
      <c r="AK32" s="24"/>
      <c r="AL32" s="24"/>
      <c r="AM32" s="24"/>
      <c r="AN32" s="24"/>
      <c r="AO32" s="24"/>
      <c r="AP32" s="24"/>
      <c r="AQ32" s="24"/>
      <c r="AR32" s="24"/>
      <c r="AS32" s="24"/>
      <c r="AT32" s="24"/>
      <c r="AU32" s="24"/>
    </row>
    <row r="33" spans="1:47" ht="15" customHeight="1" thickTop="1">
      <c r="A33" s="167" t="s">
        <v>13</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9"/>
      <c r="AK33" s="24"/>
      <c r="AL33" s="24"/>
      <c r="AM33" s="24"/>
      <c r="AN33" s="24"/>
      <c r="AO33" s="24"/>
      <c r="AP33" s="24"/>
      <c r="AQ33" s="24"/>
      <c r="AR33" s="24"/>
      <c r="AS33" s="24"/>
      <c r="AT33" s="24"/>
      <c r="AU33" s="24"/>
    </row>
    <row r="34" spans="1:54" s="52" customFormat="1" ht="15" customHeight="1">
      <c r="A34" s="259" t="s">
        <v>68</v>
      </c>
      <c r="B34" s="260"/>
      <c r="C34" s="260"/>
      <c r="D34" s="260"/>
      <c r="E34" s="261">
        <f>IF('入力欄'!B64="","",'入力欄'!B64)</f>
      </c>
      <c r="F34" s="262"/>
      <c r="G34" s="262"/>
      <c r="H34" s="262"/>
      <c r="I34" s="263"/>
      <c r="J34" s="264" t="s">
        <v>110</v>
      </c>
      <c r="K34" s="265"/>
      <c r="L34" s="265"/>
      <c r="M34" s="266">
        <f>IF('入力欄'!E64="","",'入力欄'!E64)</f>
      </c>
      <c r="N34" s="266"/>
      <c r="O34" s="267"/>
      <c r="P34" s="40" t="s">
        <v>109</v>
      </c>
      <c r="Q34" s="41" t="s">
        <v>170</v>
      </c>
      <c r="R34" s="42"/>
      <c r="S34" s="42"/>
      <c r="T34" s="42"/>
      <c r="U34" s="42"/>
      <c r="V34" s="42"/>
      <c r="W34" s="42"/>
      <c r="X34" s="42"/>
      <c r="Y34" s="42"/>
      <c r="Z34" s="42"/>
      <c r="AA34" s="42"/>
      <c r="AB34" s="42"/>
      <c r="AC34" s="42"/>
      <c r="AD34" s="42"/>
      <c r="AE34" s="42"/>
      <c r="AF34" s="43"/>
      <c r="AG34" s="24"/>
      <c r="AH34" s="24"/>
      <c r="AI34" s="24"/>
      <c r="AJ34" s="24"/>
      <c r="AK34" s="24"/>
      <c r="AL34" s="24"/>
      <c r="AM34" s="24"/>
      <c r="AN34" s="24"/>
      <c r="AO34" s="24"/>
      <c r="AP34" s="24"/>
      <c r="AQ34" s="24"/>
      <c r="AR34" s="24"/>
      <c r="AS34" s="24"/>
      <c r="AT34" s="24"/>
      <c r="AU34" s="24"/>
      <c r="AV34" s="24"/>
      <c r="AW34" s="24"/>
      <c r="AX34" s="24"/>
      <c r="AY34" s="24"/>
      <c r="AZ34" s="24"/>
      <c r="BA34" s="24"/>
      <c r="BB34" s="24"/>
    </row>
    <row r="35" spans="1:36" s="52" customFormat="1" ht="15" customHeight="1">
      <c r="A35" s="289" t="s">
        <v>70</v>
      </c>
      <c r="B35" s="290"/>
      <c r="C35" s="291">
        <f>IF('入力欄'!B80="","",'入力欄'!B80)</f>
      </c>
      <c r="D35" s="277"/>
      <c r="E35" s="277"/>
      <c r="F35" s="277"/>
      <c r="G35" s="277"/>
      <c r="H35" s="277"/>
      <c r="I35" s="277"/>
      <c r="J35" s="277"/>
      <c r="K35" s="277"/>
      <c r="L35" s="278"/>
      <c r="M35" s="291">
        <f>IF('入力欄'!B94="","",'入力欄'!B94)</f>
      </c>
      <c r="N35" s="277"/>
      <c r="O35" s="277"/>
      <c r="P35" s="277"/>
      <c r="Q35" s="277"/>
      <c r="R35" s="277"/>
      <c r="S35" s="277"/>
      <c r="T35" s="277"/>
      <c r="U35" s="277"/>
      <c r="V35" s="278"/>
      <c r="W35" s="276">
        <f>IF('入力欄'!B108="","",'入力欄'!B108)</f>
      </c>
      <c r="X35" s="277"/>
      <c r="Y35" s="277"/>
      <c r="Z35" s="277"/>
      <c r="AA35" s="277"/>
      <c r="AB35" s="277"/>
      <c r="AC35" s="277"/>
      <c r="AD35" s="277"/>
      <c r="AE35" s="277"/>
      <c r="AF35" s="278"/>
      <c r="AG35" s="24"/>
      <c r="AH35" s="24"/>
      <c r="AI35" s="24"/>
      <c r="AJ35" s="24"/>
    </row>
    <row r="36" spans="1:36" s="52" customFormat="1" ht="15" customHeight="1">
      <c r="A36" s="172"/>
      <c r="B36" s="173"/>
      <c r="C36" s="151"/>
      <c r="D36" s="152"/>
      <c r="E36" s="152"/>
      <c r="F36" s="152"/>
      <c r="G36" s="152"/>
      <c r="H36" s="152"/>
      <c r="I36" s="152"/>
      <c r="J36" s="152"/>
      <c r="K36" s="152"/>
      <c r="L36" s="153"/>
      <c r="M36" s="151"/>
      <c r="N36" s="152"/>
      <c r="O36" s="152"/>
      <c r="P36" s="152"/>
      <c r="Q36" s="152"/>
      <c r="R36" s="152"/>
      <c r="S36" s="152"/>
      <c r="T36" s="152"/>
      <c r="U36" s="152"/>
      <c r="V36" s="153"/>
      <c r="W36" s="279"/>
      <c r="X36" s="152"/>
      <c r="Y36" s="152"/>
      <c r="Z36" s="152"/>
      <c r="AA36" s="152"/>
      <c r="AB36" s="152"/>
      <c r="AC36" s="152"/>
      <c r="AD36" s="152"/>
      <c r="AE36" s="152"/>
      <c r="AF36" s="153"/>
      <c r="AG36" s="24"/>
      <c r="AH36" s="24"/>
      <c r="AI36" s="24"/>
      <c r="AJ36" s="24"/>
    </row>
    <row r="37" spans="1:36" s="52" customFormat="1" ht="15" customHeight="1">
      <c r="A37" s="270" t="s">
        <v>113</v>
      </c>
      <c r="B37" s="234"/>
      <c r="C37" s="292">
        <f>IF('入力欄'!B81="","",'入力欄'!B81)</f>
      </c>
      <c r="D37" s="293"/>
      <c r="E37" s="293"/>
      <c r="F37" s="293"/>
      <c r="G37" s="293"/>
      <c r="H37" s="293"/>
      <c r="I37" s="294"/>
      <c r="J37" s="133" t="s">
        <v>71</v>
      </c>
      <c r="K37" s="134"/>
      <c r="L37" s="242"/>
      <c r="M37" s="292">
        <f>IF('入力欄'!B95="","",'入力欄'!B95)</f>
      </c>
      <c r="N37" s="293"/>
      <c r="O37" s="293"/>
      <c r="P37" s="293"/>
      <c r="Q37" s="293"/>
      <c r="R37" s="293"/>
      <c r="S37" s="294"/>
      <c r="T37" s="133" t="s">
        <v>71</v>
      </c>
      <c r="U37" s="134"/>
      <c r="V37" s="242"/>
      <c r="W37" s="298">
        <f>IF('入力欄'!B109="","",'入力欄'!B109)</f>
      </c>
      <c r="X37" s="293"/>
      <c r="Y37" s="293"/>
      <c r="Z37" s="293"/>
      <c r="AA37" s="293"/>
      <c r="AB37" s="293"/>
      <c r="AC37" s="294"/>
      <c r="AD37" s="133" t="s">
        <v>71</v>
      </c>
      <c r="AE37" s="134"/>
      <c r="AF37" s="242"/>
      <c r="AG37" s="24"/>
      <c r="AH37" s="24"/>
      <c r="AI37" s="24"/>
      <c r="AJ37" s="24"/>
    </row>
    <row r="38" spans="1:36" s="52" customFormat="1" ht="15" customHeight="1">
      <c r="A38" s="172"/>
      <c r="B38" s="173"/>
      <c r="C38" s="295"/>
      <c r="D38" s="296"/>
      <c r="E38" s="296"/>
      <c r="F38" s="296"/>
      <c r="G38" s="296"/>
      <c r="H38" s="296"/>
      <c r="I38" s="297"/>
      <c r="J38" s="274">
        <f>IF('入力欄'!B82="","",'入力欄'!B82)</f>
      </c>
      <c r="K38" s="275"/>
      <c r="L38" s="44" t="s">
        <v>50</v>
      </c>
      <c r="M38" s="295"/>
      <c r="N38" s="296"/>
      <c r="O38" s="296"/>
      <c r="P38" s="296"/>
      <c r="Q38" s="296"/>
      <c r="R38" s="296"/>
      <c r="S38" s="297"/>
      <c r="T38" s="274">
        <f>IF('入力欄'!B96="","",'入力欄'!B96)</f>
      </c>
      <c r="U38" s="275"/>
      <c r="V38" s="44" t="s">
        <v>50</v>
      </c>
      <c r="W38" s="299"/>
      <c r="X38" s="296"/>
      <c r="Y38" s="296"/>
      <c r="Z38" s="296"/>
      <c r="AA38" s="296"/>
      <c r="AB38" s="296"/>
      <c r="AC38" s="297"/>
      <c r="AD38" s="274">
        <f>IF('入力欄'!B110="","",'入力欄'!B110)</f>
      </c>
      <c r="AE38" s="275"/>
      <c r="AF38" s="44" t="s">
        <v>50</v>
      </c>
      <c r="AG38" s="24"/>
      <c r="AH38" s="24"/>
      <c r="AI38" s="24"/>
      <c r="AJ38" s="24"/>
    </row>
    <row r="39" spans="1:36" s="52" customFormat="1" ht="15" customHeight="1">
      <c r="A39" s="270" t="s">
        <v>114</v>
      </c>
      <c r="B39" s="234"/>
      <c r="C39" s="304">
        <f>IF('入力欄'!B83="","",'入力欄'!B83&amp;"年"&amp;'入力欄'!D83&amp;"月")</f>
      </c>
      <c r="D39" s="305"/>
      <c r="E39" s="305"/>
      <c r="F39" s="305"/>
      <c r="G39" s="349" t="s">
        <v>148</v>
      </c>
      <c r="H39" s="349"/>
      <c r="I39" s="317">
        <f>IF('入力欄'!B83="","",IF('入力欄'!F83="","現在",'入力欄'!F83&amp;"年"&amp;'入力欄'!H83&amp;"月"))</f>
      </c>
      <c r="J39" s="317"/>
      <c r="K39" s="317"/>
      <c r="L39" s="318"/>
      <c r="M39" s="304">
        <f>IF('入力欄'!B97="","",'入力欄'!B97&amp;"年"&amp;'入力欄'!D97&amp;"月")</f>
      </c>
      <c r="N39" s="305"/>
      <c r="O39" s="305"/>
      <c r="P39" s="305"/>
      <c r="Q39" s="349" t="s">
        <v>148</v>
      </c>
      <c r="R39" s="349"/>
      <c r="S39" s="317">
        <f>IF('入力欄'!B97="","",'入力欄'!F97&amp;"年"&amp;'入力欄'!H97&amp;"月")</f>
      </c>
      <c r="T39" s="317"/>
      <c r="U39" s="317"/>
      <c r="V39" s="318"/>
      <c r="W39" s="304">
        <f>IF('入力欄'!B111="","",'入力欄'!B111&amp;"年"&amp;'入力欄'!D111&amp;"月")</f>
      </c>
      <c r="X39" s="305"/>
      <c r="Y39" s="305"/>
      <c r="Z39" s="305"/>
      <c r="AA39" s="349" t="s">
        <v>148</v>
      </c>
      <c r="AB39" s="349"/>
      <c r="AC39" s="317">
        <f>IF('入力欄'!B111="","",'入力欄'!F111&amp;"年"&amp;'入力欄'!H111&amp;"月")</f>
      </c>
      <c r="AD39" s="317"/>
      <c r="AE39" s="317"/>
      <c r="AF39" s="318"/>
      <c r="AG39" s="24"/>
      <c r="AH39" s="24"/>
      <c r="AI39" s="24"/>
      <c r="AJ39" s="24"/>
    </row>
    <row r="40" spans="1:36" s="52" customFormat="1" ht="15" customHeight="1">
      <c r="A40" s="172"/>
      <c r="B40" s="173"/>
      <c r="C40" s="56"/>
      <c r="D40" s="57"/>
      <c r="E40" s="58" t="s">
        <v>149</v>
      </c>
      <c r="F40" s="51">
        <f ca="1">IF('入力欄'!B83="","",IF('入力欄'!F83="",ROUNDDOWN(((YEAR(TODAY())-'入力欄'!B83)*12+(MONTH(TODAY())-'入力欄'!D83))/12,0),ROUNDDOWN((('入力欄'!F83-'入力欄'!B83)*12+('入力欄'!H83-'入力欄'!D83))/12,0)))</f>
      </c>
      <c r="G40" s="58" t="s">
        <v>2</v>
      </c>
      <c r="H40" s="58">
        <f ca="1">IF('入力欄'!B83="","",IF('入力欄'!F83="",IF(MONTH(TODAY())='入力欄'!D83,1,IF(MONTH(TODAY())&gt;'入力欄'!D83,MONTH(TODAY())-'入力欄'!D83+1,12-'入力欄'!D83+MONTH(TODAY())+1)),IF('入力欄'!H83='入力欄'!D83,1,IF('入力欄'!H83&gt;'入力欄'!D83,'入力欄'!H83-'入力欄'!D83+1,12-'入力欄'!D83+'入力欄'!H83+1))))</f>
      </c>
      <c r="I40" s="306" t="s">
        <v>124</v>
      </c>
      <c r="J40" s="306"/>
      <c r="K40" s="59"/>
      <c r="L40" s="44"/>
      <c r="M40" s="60"/>
      <c r="N40" s="57"/>
      <c r="O40" s="58" t="s">
        <v>149</v>
      </c>
      <c r="P40" s="51">
        <f>IF('入力欄'!B97="","",ROUNDDOWN((('入力欄'!F97-'入力欄'!B97)*12+('入力欄'!H97-'入力欄'!D97))/12,0))</f>
      </c>
      <c r="Q40" s="58" t="s">
        <v>2</v>
      </c>
      <c r="R40" s="58">
        <f>IF('入力欄'!B97="","",IF('入力欄'!H97='入力欄'!D97,1,IF('入力欄'!H97&gt;'入力欄'!D97,'入力欄'!H97-'入力欄'!D97+1,12-'入力欄'!D97+'入力欄'!H97+1)))</f>
      </c>
      <c r="S40" s="306" t="s">
        <v>124</v>
      </c>
      <c r="T40" s="306"/>
      <c r="U40" s="59"/>
      <c r="V40" s="44"/>
      <c r="W40" s="60"/>
      <c r="X40" s="57"/>
      <c r="Y40" s="58" t="s">
        <v>149</v>
      </c>
      <c r="Z40" s="51">
        <f>IF('入力欄'!B111="","",ROUNDDOWN((('入力欄'!F111-'入力欄'!B111)*12+('入力欄'!H111-'入力欄'!D111))/12,0))</f>
      </c>
      <c r="AA40" s="58" t="s">
        <v>2</v>
      </c>
      <c r="AB40" s="58">
        <f>IF('入力欄'!B111="","",IF('入力欄'!H111='入力欄'!D111,1,IF('入力欄'!H111&gt;'入力欄'!D111,'入力欄'!H111-'入力欄'!D111+1,12-'入力欄'!D111+'入力欄'!H111+1)))</f>
      </c>
      <c r="AC40" s="306" t="s">
        <v>124</v>
      </c>
      <c r="AD40" s="306"/>
      <c r="AE40" s="59"/>
      <c r="AF40" s="44"/>
      <c r="AG40" s="24"/>
      <c r="AH40" s="24"/>
      <c r="AI40" s="24"/>
      <c r="AJ40" s="24"/>
    </row>
    <row r="41" spans="1:36" s="52" customFormat="1" ht="15" customHeight="1">
      <c r="A41" s="313" t="s">
        <v>119</v>
      </c>
      <c r="B41" s="314"/>
      <c r="C41" s="319">
        <f>IF('入力欄'!B84="","",'入力欄'!B84)</f>
      </c>
      <c r="D41" s="320"/>
      <c r="E41" s="320"/>
      <c r="F41" s="320"/>
      <c r="G41" s="320"/>
      <c r="H41" s="320"/>
      <c r="I41" s="320"/>
      <c r="J41" s="320"/>
      <c r="K41" s="320"/>
      <c r="L41" s="321"/>
      <c r="M41" s="319">
        <f>IF('入力欄'!B98="","",'入力欄'!B98)</f>
      </c>
      <c r="N41" s="320"/>
      <c r="O41" s="320"/>
      <c r="P41" s="320"/>
      <c r="Q41" s="320"/>
      <c r="R41" s="320"/>
      <c r="S41" s="320"/>
      <c r="T41" s="320"/>
      <c r="U41" s="320"/>
      <c r="V41" s="321"/>
      <c r="W41" s="319">
        <f>IF('入力欄'!B112="","",'入力欄'!B112)</f>
      </c>
      <c r="X41" s="320"/>
      <c r="Y41" s="320"/>
      <c r="Z41" s="320"/>
      <c r="AA41" s="320"/>
      <c r="AB41" s="320"/>
      <c r="AC41" s="320"/>
      <c r="AD41" s="320"/>
      <c r="AE41" s="320"/>
      <c r="AF41" s="321"/>
      <c r="AG41" s="24"/>
      <c r="AH41" s="24"/>
      <c r="AI41" s="24"/>
      <c r="AJ41" s="24"/>
    </row>
    <row r="42" spans="1:36" s="52" customFormat="1" ht="15" customHeight="1">
      <c r="A42" s="315"/>
      <c r="B42" s="316"/>
      <c r="C42" s="322"/>
      <c r="D42" s="323"/>
      <c r="E42" s="323"/>
      <c r="F42" s="323"/>
      <c r="G42" s="323"/>
      <c r="H42" s="323"/>
      <c r="I42" s="323"/>
      <c r="J42" s="323"/>
      <c r="K42" s="323"/>
      <c r="L42" s="324"/>
      <c r="M42" s="322"/>
      <c r="N42" s="323"/>
      <c r="O42" s="323"/>
      <c r="P42" s="323"/>
      <c r="Q42" s="323"/>
      <c r="R42" s="323"/>
      <c r="S42" s="323"/>
      <c r="T42" s="323"/>
      <c r="U42" s="323"/>
      <c r="V42" s="324"/>
      <c r="W42" s="322"/>
      <c r="X42" s="323"/>
      <c r="Y42" s="323"/>
      <c r="Z42" s="323"/>
      <c r="AA42" s="323"/>
      <c r="AB42" s="323"/>
      <c r="AC42" s="323"/>
      <c r="AD42" s="323"/>
      <c r="AE42" s="323"/>
      <c r="AF42" s="324"/>
      <c r="AG42" s="24"/>
      <c r="AH42" s="24"/>
      <c r="AI42" s="24"/>
      <c r="AJ42" s="24"/>
    </row>
    <row r="43" spans="1:32" s="45" customFormat="1" ht="15" customHeight="1">
      <c r="A43" s="315"/>
      <c r="B43" s="316"/>
      <c r="C43" s="322"/>
      <c r="D43" s="323"/>
      <c r="E43" s="323"/>
      <c r="F43" s="323"/>
      <c r="G43" s="323"/>
      <c r="H43" s="323"/>
      <c r="I43" s="323"/>
      <c r="J43" s="323"/>
      <c r="K43" s="323"/>
      <c r="L43" s="324"/>
      <c r="M43" s="322"/>
      <c r="N43" s="323"/>
      <c r="O43" s="323"/>
      <c r="P43" s="323"/>
      <c r="Q43" s="323"/>
      <c r="R43" s="323"/>
      <c r="S43" s="323"/>
      <c r="T43" s="323"/>
      <c r="U43" s="323"/>
      <c r="V43" s="324"/>
      <c r="W43" s="322"/>
      <c r="X43" s="323"/>
      <c r="Y43" s="323"/>
      <c r="Z43" s="323"/>
      <c r="AA43" s="323"/>
      <c r="AB43" s="323"/>
      <c r="AC43" s="323"/>
      <c r="AD43" s="323"/>
      <c r="AE43" s="323"/>
      <c r="AF43" s="324"/>
    </row>
    <row r="44" spans="1:32" s="45" customFormat="1" ht="15" customHeight="1">
      <c r="A44" s="315"/>
      <c r="B44" s="316"/>
      <c r="C44" s="322"/>
      <c r="D44" s="323"/>
      <c r="E44" s="323"/>
      <c r="F44" s="323"/>
      <c r="G44" s="323"/>
      <c r="H44" s="323"/>
      <c r="I44" s="323"/>
      <c r="J44" s="323"/>
      <c r="K44" s="323"/>
      <c r="L44" s="324"/>
      <c r="M44" s="322"/>
      <c r="N44" s="323"/>
      <c r="O44" s="323"/>
      <c r="P44" s="323"/>
      <c r="Q44" s="323"/>
      <c r="R44" s="323"/>
      <c r="S44" s="323"/>
      <c r="T44" s="323"/>
      <c r="U44" s="323"/>
      <c r="V44" s="324"/>
      <c r="W44" s="322"/>
      <c r="X44" s="323"/>
      <c r="Y44" s="323"/>
      <c r="Z44" s="323"/>
      <c r="AA44" s="323"/>
      <c r="AB44" s="323"/>
      <c r="AC44" s="323"/>
      <c r="AD44" s="323"/>
      <c r="AE44" s="323"/>
      <c r="AF44" s="324"/>
    </row>
    <row r="45" spans="1:32" s="45" customFormat="1" ht="15" customHeight="1">
      <c r="A45" s="315"/>
      <c r="B45" s="316"/>
      <c r="C45" s="322"/>
      <c r="D45" s="323"/>
      <c r="E45" s="323"/>
      <c r="F45" s="323"/>
      <c r="G45" s="323"/>
      <c r="H45" s="323"/>
      <c r="I45" s="323"/>
      <c r="J45" s="323"/>
      <c r="K45" s="323"/>
      <c r="L45" s="324"/>
      <c r="M45" s="322"/>
      <c r="N45" s="323"/>
      <c r="O45" s="323"/>
      <c r="P45" s="323"/>
      <c r="Q45" s="323"/>
      <c r="R45" s="323"/>
      <c r="S45" s="323"/>
      <c r="T45" s="323"/>
      <c r="U45" s="323"/>
      <c r="V45" s="324"/>
      <c r="W45" s="322"/>
      <c r="X45" s="323"/>
      <c r="Y45" s="323"/>
      <c r="Z45" s="323"/>
      <c r="AA45" s="323"/>
      <c r="AB45" s="323"/>
      <c r="AC45" s="323"/>
      <c r="AD45" s="323"/>
      <c r="AE45" s="323"/>
      <c r="AF45" s="324"/>
    </row>
    <row r="46" spans="1:32" s="45" customFormat="1" ht="15" customHeight="1">
      <c r="A46" s="315"/>
      <c r="B46" s="316"/>
      <c r="C46" s="322"/>
      <c r="D46" s="323"/>
      <c r="E46" s="323"/>
      <c r="F46" s="323"/>
      <c r="G46" s="323"/>
      <c r="H46" s="323"/>
      <c r="I46" s="323"/>
      <c r="J46" s="323"/>
      <c r="K46" s="323"/>
      <c r="L46" s="324"/>
      <c r="M46" s="322"/>
      <c r="N46" s="323"/>
      <c r="O46" s="323"/>
      <c r="P46" s="323"/>
      <c r="Q46" s="323"/>
      <c r="R46" s="323"/>
      <c r="S46" s="323"/>
      <c r="T46" s="323"/>
      <c r="U46" s="323"/>
      <c r="V46" s="324"/>
      <c r="W46" s="322"/>
      <c r="X46" s="323"/>
      <c r="Y46" s="323"/>
      <c r="Z46" s="323"/>
      <c r="AA46" s="323"/>
      <c r="AB46" s="323"/>
      <c r="AC46" s="323"/>
      <c r="AD46" s="323"/>
      <c r="AE46" s="323"/>
      <c r="AF46" s="324"/>
    </row>
    <row r="47" spans="1:32" s="45" customFormat="1" ht="15" customHeight="1">
      <c r="A47" s="315"/>
      <c r="B47" s="316"/>
      <c r="C47" s="322"/>
      <c r="D47" s="323"/>
      <c r="E47" s="323"/>
      <c r="F47" s="323"/>
      <c r="G47" s="323"/>
      <c r="H47" s="323"/>
      <c r="I47" s="323"/>
      <c r="J47" s="323"/>
      <c r="K47" s="323"/>
      <c r="L47" s="324"/>
      <c r="M47" s="322"/>
      <c r="N47" s="323"/>
      <c r="O47" s="323"/>
      <c r="P47" s="323"/>
      <c r="Q47" s="323"/>
      <c r="R47" s="323"/>
      <c r="S47" s="323"/>
      <c r="T47" s="323"/>
      <c r="U47" s="323"/>
      <c r="V47" s="324"/>
      <c r="W47" s="322"/>
      <c r="X47" s="323"/>
      <c r="Y47" s="323"/>
      <c r="Z47" s="323"/>
      <c r="AA47" s="323"/>
      <c r="AB47" s="323"/>
      <c r="AC47" s="323"/>
      <c r="AD47" s="323"/>
      <c r="AE47" s="323"/>
      <c r="AF47" s="324"/>
    </row>
    <row r="48" spans="1:32" s="45" customFormat="1" ht="15" customHeight="1">
      <c r="A48" s="315"/>
      <c r="B48" s="316"/>
      <c r="C48" s="322"/>
      <c r="D48" s="323"/>
      <c r="E48" s="323"/>
      <c r="F48" s="323"/>
      <c r="G48" s="323"/>
      <c r="H48" s="323"/>
      <c r="I48" s="323"/>
      <c r="J48" s="323"/>
      <c r="K48" s="323"/>
      <c r="L48" s="324"/>
      <c r="M48" s="322"/>
      <c r="N48" s="323"/>
      <c r="O48" s="323"/>
      <c r="P48" s="323"/>
      <c r="Q48" s="323"/>
      <c r="R48" s="323"/>
      <c r="S48" s="323"/>
      <c r="T48" s="323"/>
      <c r="U48" s="323"/>
      <c r="V48" s="324"/>
      <c r="W48" s="322"/>
      <c r="X48" s="323"/>
      <c r="Y48" s="323"/>
      <c r="Z48" s="323"/>
      <c r="AA48" s="323"/>
      <c r="AB48" s="323"/>
      <c r="AC48" s="323"/>
      <c r="AD48" s="323"/>
      <c r="AE48" s="323"/>
      <c r="AF48" s="324"/>
    </row>
    <row r="49" spans="1:32" s="45" customFormat="1" ht="15" customHeight="1">
      <c r="A49" s="315"/>
      <c r="B49" s="316"/>
      <c r="C49" s="322"/>
      <c r="D49" s="323"/>
      <c r="E49" s="323"/>
      <c r="F49" s="323"/>
      <c r="G49" s="323"/>
      <c r="H49" s="323"/>
      <c r="I49" s="323"/>
      <c r="J49" s="323"/>
      <c r="K49" s="323"/>
      <c r="L49" s="324"/>
      <c r="M49" s="322"/>
      <c r="N49" s="323"/>
      <c r="O49" s="323"/>
      <c r="P49" s="323"/>
      <c r="Q49" s="323"/>
      <c r="R49" s="323"/>
      <c r="S49" s="323"/>
      <c r="T49" s="323"/>
      <c r="U49" s="323"/>
      <c r="V49" s="324"/>
      <c r="W49" s="322"/>
      <c r="X49" s="323"/>
      <c r="Y49" s="323"/>
      <c r="Z49" s="323"/>
      <c r="AA49" s="323"/>
      <c r="AB49" s="323"/>
      <c r="AC49" s="323"/>
      <c r="AD49" s="323"/>
      <c r="AE49" s="323"/>
      <c r="AF49" s="324"/>
    </row>
    <row r="50" spans="1:32" s="45" customFormat="1" ht="15" customHeight="1">
      <c r="A50" s="315"/>
      <c r="B50" s="316"/>
      <c r="C50" s="322"/>
      <c r="D50" s="323"/>
      <c r="E50" s="323"/>
      <c r="F50" s="323"/>
      <c r="G50" s="323"/>
      <c r="H50" s="323"/>
      <c r="I50" s="323"/>
      <c r="J50" s="323"/>
      <c r="K50" s="323"/>
      <c r="L50" s="324"/>
      <c r="M50" s="322"/>
      <c r="N50" s="323"/>
      <c r="O50" s="323"/>
      <c r="P50" s="323"/>
      <c r="Q50" s="323"/>
      <c r="R50" s="323"/>
      <c r="S50" s="323"/>
      <c r="T50" s="323"/>
      <c r="U50" s="323"/>
      <c r="V50" s="324"/>
      <c r="W50" s="322"/>
      <c r="X50" s="323"/>
      <c r="Y50" s="323"/>
      <c r="Z50" s="323"/>
      <c r="AA50" s="323"/>
      <c r="AB50" s="323"/>
      <c r="AC50" s="323"/>
      <c r="AD50" s="323"/>
      <c r="AE50" s="323"/>
      <c r="AF50" s="324"/>
    </row>
    <row r="51" spans="1:32" s="45" customFormat="1" ht="15" customHeight="1">
      <c r="A51" s="315"/>
      <c r="B51" s="316"/>
      <c r="C51" s="322"/>
      <c r="D51" s="323"/>
      <c r="E51" s="323"/>
      <c r="F51" s="323"/>
      <c r="G51" s="323"/>
      <c r="H51" s="323"/>
      <c r="I51" s="323"/>
      <c r="J51" s="323"/>
      <c r="K51" s="323"/>
      <c r="L51" s="324"/>
      <c r="M51" s="322"/>
      <c r="N51" s="323"/>
      <c r="O51" s="323"/>
      <c r="P51" s="323"/>
      <c r="Q51" s="323"/>
      <c r="R51" s="323"/>
      <c r="S51" s="323"/>
      <c r="T51" s="323"/>
      <c r="U51" s="323"/>
      <c r="V51" s="324"/>
      <c r="W51" s="322"/>
      <c r="X51" s="323"/>
      <c r="Y51" s="323"/>
      <c r="Z51" s="323"/>
      <c r="AA51" s="323"/>
      <c r="AB51" s="323"/>
      <c r="AC51" s="323"/>
      <c r="AD51" s="323"/>
      <c r="AE51" s="323"/>
      <c r="AF51" s="324"/>
    </row>
    <row r="52" spans="1:32" s="45" customFormat="1" ht="15" customHeight="1">
      <c r="A52" s="315"/>
      <c r="B52" s="316"/>
      <c r="C52" s="322"/>
      <c r="D52" s="323"/>
      <c r="E52" s="323"/>
      <c r="F52" s="323"/>
      <c r="G52" s="323"/>
      <c r="H52" s="323"/>
      <c r="I52" s="323"/>
      <c r="J52" s="323"/>
      <c r="K52" s="323"/>
      <c r="L52" s="324"/>
      <c r="M52" s="322"/>
      <c r="N52" s="323"/>
      <c r="O52" s="323"/>
      <c r="P52" s="323"/>
      <c r="Q52" s="323"/>
      <c r="R52" s="323"/>
      <c r="S52" s="323"/>
      <c r="T52" s="323"/>
      <c r="U52" s="323"/>
      <c r="V52" s="324"/>
      <c r="W52" s="322"/>
      <c r="X52" s="323"/>
      <c r="Y52" s="323"/>
      <c r="Z52" s="323"/>
      <c r="AA52" s="323"/>
      <c r="AB52" s="323"/>
      <c r="AC52" s="323"/>
      <c r="AD52" s="323"/>
      <c r="AE52" s="323"/>
      <c r="AF52" s="324"/>
    </row>
    <row r="53" spans="1:32" s="45" customFormat="1" ht="15" customHeight="1">
      <c r="A53" s="270" t="s">
        <v>115</v>
      </c>
      <c r="B53" s="234"/>
      <c r="C53" s="307">
        <f>IF('入力欄'!B92="","",'入力欄'!B92)</f>
      </c>
      <c r="D53" s="308"/>
      <c r="E53" s="308"/>
      <c r="F53" s="308"/>
      <c r="G53" s="308"/>
      <c r="H53" s="308"/>
      <c r="I53" s="308"/>
      <c r="J53" s="308"/>
      <c r="K53" s="308"/>
      <c r="L53" s="309"/>
      <c r="M53" s="347">
        <f>IF('入力欄'!B106="","",'入力欄'!B106)</f>
      </c>
      <c r="N53" s="195"/>
      <c r="O53" s="195"/>
      <c r="P53" s="195"/>
      <c r="Q53" s="195"/>
      <c r="R53" s="195"/>
      <c r="S53" s="343"/>
      <c r="T53" s="133" t="s">
        <v>25</v>
      </c>
      <c r="U53" s="134"/>
      <c r="V53" s="242"/>
      <c r="W53" s="194">
        <f>IF('入力欄'!B120="","",'入力欄'!B120)</f>
      </c>
      <c r="X53" s="195"/>
      <c r="Y53" s="195"/>
      <c r="Z53" s="195"/>
      <c r="AA53" s="195"/>
      <c r="AB53" s="195"/>
      <c r="AC53" s="343"/>
      <c r="AD53" s="133" t="s">
        <v>25</v>
      </c>
      <c r="AE53" s="134"/>
      <c r="AF53" s="242"/>
    </row>
    <row r="54" spans="1:32" s="45" customFormat="1" ht="15" customHeight="1" thickBot="1">
      <c r="A54" s="172"/>
      <c r="B54" s="173"/>
      <c r="C54" s="310"/>
      <c r="D54" s="311"/>
      <c r="E54" s="311"/>
      <c r="F54" s="311"/>
      <c r="G54" s="311"/>
      <c r="H54" s="311"/>
      <c r="I54" s="311"/>
      <c r="J54" s="311"/>
      <c r="K54" s="311"/>
      <c r="L54" s="312"/>
      <c r="M54" s="348"/>
      <c r="N54" s="345"/>
      <c r="O54" s="345"/>
      <c r="P54" s="345"/>
      <c r="Q54" s="345"/>
      <c r="R54" s="345"/>
      <c r="S54" s="346"/>
      <c r="T54" s="329">
        <f>IF('入力欄'!E96="","",'入力欄'!E96)</f>
      </c>
      <c r="U54" s="330"/>
      <c r="V54" s="46" t="s">
        <v>77</v>
      </c>
      <c r="W54" s="344"/>
      <c r="X54" s="345"/>
      <c r="Y54" s="345"/>
      <c r="Z54" s="345"/>
      <c r="AA54" s="345"/>
      <c r="AB54" s="345"/>
      <c r="AC54" s="346"/>
      <c r="AD54" s="329">
        <f>IF('入力欄'!E110="","",'入力欄'!E110)</f>
      </c>
      <c r="AE54" s="330"/>
      <c r="AF54" s="46" t="s">
        <v>77</v>
      </c>
    </row>
    <row r="55" spans="1:43" s="45" customFormat="1" ht="15" customHeight="1" thickTop="1">
      <c r="A55" s="300" t="s">
        <v>173</v>
      </c>
      <c r="B55" s="301"/>
      <c r="C55" s="301"/>
      <c r="D55" s="301"/>
      <c r="E55" s="301"/>
      <c r="F55" s="327" t="s">
        <v>76</v>
      </c>
      <c r="G55" s="327"/>
      <c r="H55" s="327"/>
      <c r="I55" s="325">
        <f>IF('入力欄'!D65="","",'入力欄'!D65)</f>
      </c>
      <c r="J55" s="325"/>
      <c r="K55" s="325"/>
      <c r="L55" s="47" t="s">
        <v>77</v>
      </c>
      <c r="M55" s="167" t="s">
        <v>171</v>
      </c>
      <c r="N55" s="168"/>
      <c r="O55" s="168"/>
      <c r="P55" s="168"/>
      <c r="Q55" s="168"/>
      <c r="R55" s="168"/>
      <c r="S55" s="168"/>
      <c r="T55" s="168"/>
      <c r="U55" s="168"/>
      <c r="V55" s="168"/>
      <c r="W55" s="168"/>
      <c r="X55" s="168"/>
      <c r="Y55" s="168"/>
      <c r="Z55" s="168"/>
      <c r="AA55" s="168"/>
      <c r="AB55" s="168"/>
      <c r="AC55" s="168"/>
      <c r="AD55" s="168"/>
      <c r="AE55" s="168"/>
      <c r="AF55" s="169"/>
      <c r="AG55" s="24"/>
      <c r="AN55" s="362"/>
      <c r="AO55" s="363"/>
      <c r="AP55" s="363"/>
      <c r="AQ55" s="364"/>
    </row>
    <row r="56" spans="1:33" s="45" customFormat="1" ht="15" customHeight="1">
      <c r="A56" s="300"/>
      <c r="B56" s="301"/>
      <c r="C56" s="301"/>
      <c r="D56" s="301"/>
      <c r="E56" s="301"/>
      <c r="F56" s="327" t="s">
        <v>78</v>
      </c>
      <c r="G56" s="327"/>
      <c r="H56" s="327"/>
      <c r="I56" s="325">
        <f>IF('入力欄'!G65="","",'入力欄'!G65)</f>
      </c>
      <c r="J56" s="325"/>
      <c r="K56" s="325"/>
      <c r="L56" s="47" t="s">
        <v>77</v>
      </c>
      <c r="M56" s="331">
        <f>IF('入力欄'!B70="","",'入力欄'!B70)</f>
      </c>
      <c r="N56" s="332"/>
      <c r="O56" s="332"/>
      <c r="P56" s="332"/>
      <c r="Q56" s="332"/>
      <c r="R56" s="332"/>
      <c r="S56" s="332"/>
      <c r="T56" s="332"/>
      <c r="U56" s="332"/>
      <c r="V56" s="332"/>
      <c r="W56" s="332"/>
      <c r="X56" s="332"/>
      <c r="Y56" s="332"/>
      <c r="Z56" s="332"/>
      <c r="AA56" s="332"/>
      <c r="AB56" s="332"/>
      <c r="AC56" s="332"/>
      <c r="AD56" s="332"/>
      <c r="AE56" s="332"/>
      <c r="AF56" s="333"/>
      <c r="AG56" s="24"/>
    </row>
    <row r="57" spans="1:32" ht="15" customHeight="1">
      <c r="A57" s="300"/>
      <c r="B57" s="301"/>
      <c r="C57" s="301"/>
      <c r="D57" s="301"/>
      <c r="E57" s="301"/>
      <c r="F57" s="340" t="s">
        <v>25</v>
      </c>
      <c r="G57" s="340"/>
      <c r="H57" s="340"/>
      <c r="I57" s="341">
        <f>IF('入力欄'!J65="","",'入力欄'!J65)</f>
      </c>
      <c r="J57" s="341"/>
      <c r="K57" s="341"/>
      <c r="L57" s="48" t="s">
        <v>77</v>
      </c>
      <c r="M57" s="334"/>
      <c r="N57" s="335"/>
      <c r="O57" s="335"/>
      <c r="P57" s="335"/>
      <c r="Q57" s="335"/>
      <c r="R57" s="335"/>
      <c r="S57" s="335"/>
      <c r="T57" s="335"/>
      <c r="U57" s="335"/>
      <c r="V57" s="335"/>
      <c r="W57" s="335"/>
      <c r="X57" s="335"/>
      <c r="Y57" s="335"/>
      <c r="Z57" s="335"/>
      <c r="AA57" s="335"/>
      <c r="AB57" s="335"/>
      <c r="AC57" s="335"/>
      <c r="AD57" s="335"/>
      <c r="AE57" s="335"/>
      <c r="AF57" s="336"/>
    </row>
    <row r="58" spans="1:32" ht="15" customHeight="1">
      <c r="A58" s="300"/>
      <c r="B58" s="301"/>
      <c r="C58" s="301"/>
      <c r="D58" s="301"/>
      <c r="E58" s="301"/>
      <c r="F58" s="326" t="s">
        <v>27</v>
      </c>
      <c r="G58" s="326"/>
      <c r="H58" s="326"/>
      <c r="I58" s="328">
        <f>IF('入力欄'!D66="","",'入力欄'!D66)</f>
      </c>
      <c r="J58" s="328"/>
      <c r="K58" s="328"/>
      <c r="L58" s="49" t="s">
        <v>77</v>
      </c>
      <c r="M58" s="334"/>
      <c r="N58" s="335"/>
      <c r="O58" s="335"/>
      <c r="P58" s="335"/>
      <c r="Q58" s="335"/>
      <c r="R58" s="335"/>
      <c r="S58" s="335"/>
      <c r="T58" s="335"/>
      <c r="U58" s="335"/>
      <c r="V58" s="335"/>
      <c r="W58" s="335"/>
      <c r="X58" s="335"/>
      <c r="Y58" s="335"/>
      <c r="Z58" s="335"/>
      <c r="AA58" s="335"/>
      <c r="AB58" s="335"/>
      <c r="AC58" s="335"/>
      <c r="AD58" s="335"/>
      <c r="AE58" s="335"/>
      <c r="AF58" s="336"/>
    </row>
    <row r="59" spans="1:32" ht="15" customHeight="1">
      <c r="A59" s="300"/>
      <c r="B59" s="301"/>
      <c r="C59" s="301"/>
      <c r="D59" s="301"/>
      <c r="E59" s="301"/>
      <c r="F59" s="327" t="s">
        <v>80</v>
      </c>
      <c r="G59" s="327"/>
      <c r="H59" s="327"/>
      <c r="I59" s="325">
        <f>IF('入力欄'!G66="","",'入力欄'!G66)</f>
      </c>
      <c r="J59" s="325"/>
      <c r="K59" s="325"/>
      <c r="L59" s="47" t="s">
        <v>77</v>
      </c>
      <c r="M59" s="334"/>
      <c r="N59" s="335"/>
      <c r="O59" s="335"/>
      <c r="P59" s="335"/>
      <c r="Q59" s="335"/>
      <c r="R59" s="335"/>
      <c r="S59" s="335"/>
      <c r="T59" s="335"/>
      <c r="U59" s="335"/>
      <c r="V59" s="335"/>
      <c r="W59" s="335"/>
      <c r="X59" s="335"/>
      <c r="Y59" s="335"/>
      <c r="Z59" s="335"/>
      <c r="AA59" s="335"/>
      <c r="AB59" s="335"/>
      <c r="AC59" s="335"/>
      <c r="AD59" s="335"/>
      <c r="AE59" s="335"/>
      <c r="AF59" s="336"/>
    </row>
    <row r="60" spans="1:32" ht="15" customHeight="1">
      <c r="A60" s="300"/>
      <c r="B60" s="301"/>
      <c r="C60" s="301"/>
      <c r="D60" s="301"/>
      <c r="E60" s="301"/>
      <c r="F60" s="327" t="s">
        <v>81</v>
      </c>
      <c r="G60" s="327"/>
      <c r="H60" s="327"/>
      <c r="I60" s="325">
        <f>IF('入力欄'!J66="","",'入力欄'!J66)</f>
      </c>
      <c r="J60" s="325"/>
      <c r="K60" s="325"/>
      <c r="L60" s="47" t="s">
        <v>77</v>
      </c>
      <c r="M60" s="334"/>
      <c r="N60" s="335"/>
      <c r="O60" s="335"/>
      <c r="P60" s="335"/>
      <c r="Q60" s="335"/>
      <c r="R60" s="335"/>
      <c r="S60" s="335"/>
      <c r="T60" s="335"/>
      <c r="U60" s="335"/>
      <c r="V60" s="335"/>
      <c r="W60" s="335"/>
      <c r="X60" s="335"/>
      <c r="Y60" s="335"/>
      <c r="Z60" s="335"/>
      <c r="AA60" s="335"/>
      <c r="AB60" s="335"/>
      <c r="AC60" s="335"/>
      <c r="AD60" s="335"/>
      <c r="AE60" s="335"/>
      <c r="AF60" s="336"/>
    </row>
    <row r="61" spans="1:32" ht="15" customHeight="1">
      <c r="A61" s="302"/>
      <c r="B61" s="303"/>
      <c r="C61" s="303"/>
      <c r="D61" s="303"/>
      <c r="E61" s="303"/>
      <c r="F61" s="260" t="s">
        <v>122</v>
      </c>
      <c r="G61" s="260"/>
      <c r="H61" s="260"/>
      <c r="I61" s="342">
        <f>IF('入力欄'!J67="","",'入力欄'!J67)</f>
      </c>
      <c r="J61" s="342"/>
      <c r="K61" s="342"/>
      <c r="L61" s="50" t="s">
        <v>77</v>
      </c>
      <c r="M61" s="337"/>
      <c r="N61" s="338"/>
      <c r="O61" s="338"/>
      <c r="P61" s="338"/>
      <c r="Q61" s="338"/>
      <c r="R61" s="338"/>
      <c r="S61" s="338"/>
      <c r="T61" s="338"/>
      <c r="U61" s="338"/>
      <c r="V61" s="338"/>
      <c r="W61" s="338"/>
      <c r="X61" s="338"/>
      <c r="Y61" s="338"/>
      <c r="Z61" s="338"/>
      <c r="AA61" s="338"/>
      <c r="AB61" s="338"/>
      <c r="AC61" s="338"/>
      <c r="AD61" s="338"/>
      <c r="AE61" s="338"/>
      <c r="AF61" s="339"/>
    </row>
  </sheetData>
  <sheetProtection/>
  <mergeCells count="170">
    <mergeCell ref="AN55:AQ55"/>
    <mergeCell ref="F56:H56"/>
    <mergeCell ref="I56:K56"/>
    <mergeCell ref="M56:AF61"/>
    <mergeCell ref="F57:H57"/>
    <mergeCell ref="I57:K57"/>
    <mergeCell ref="F58:H58"/>
    <mergeCell ref="I58:K58"/>
    <mergeCell ref="F59:H59"/>
    <mergeCell ref="I59:K59"/>
    <mergeCell ref="T54:U54"/>
    <mergeCell ref="AD54:AE54"/>
    <mergeCell ref="A55:E61"/>
    <mergeCell ref="F55:H55"/>
    <mergeCell ref="I55:K55"/>
    <mergeCell ref="M55:AF55"/>
    <mergeCell ref="F60:H60"/>
    <mergeCell ref="I60:K60"/>
    <mergeCell ref="F61:H61"/>
    <mergeCell ref="I61:K61"/>
    <mergeCell ref="A41:B52"/>
    <mergeCell ref="C41:L52"/>
    <mergeCell ref="M41:V52"/>
    <mergeCell ref="W41:AF52"/>
    <mergeCell ref="A53:B54"/>
    <mergeCell ref="C53:L54"/>
    <mergeCell ref="M53:S54"/>
    <mergeCell ref="T53:V53"/>
    <mergeCell ref="W53:AC54"/>
    <mergeCell ref="AD53:AF53"/>
    <mergeCell ref="S39:V39"/>
    <mergeCell ref="W39:Z39"/>
    <mergeCell ref="AA39:AB39"/>
    <mergeCell ref="AC39:AF39"/>
    <mergeCell ref="I40:J40"/>
    <mergeCell ref="S40:T40"/>
    <mergeCell ref="AC40:AD40"/>
    <mergeCell ref="AD37:AF37"/>
    <mergeCell ref="J38:K38"/>
    <mergeCell ref="T38:U38"/>
    <mergeCell ref="AD38:AE38"/>
    <mergeCell ref="A39:B40"/>
    <mergeCell ref="C39:F39"/>
    <mergeCell ref="G39:H39"/>
    <mergeCell ref="I39:L39"/>
    <mergeCell ref="M39:P39"/>
    <mergeCell ref="Q39:R39"/>
    <mergeCell ref="A35:B36"/>
    <mergeCell ref="C35:L36"/>
    <mergeCell ref="M35:V36"/>
    <mergeCell ref="W35:AF36"/>
    <mergeCell ref="A37:B38"/>
    <mergeCell ref="C37:I38"/>
    <mergeCell ref="J37:L37"/>
    <mergeCell ref="M37:S38"/>
    <mergeCell ref="T37:V37"/>
    <mergeCell ref="W37:AC38"/>
    <mergeCell ref="Q32:V32"/>
    <mergeCell ref="A33:AF33"/>
    <mergeCell ref="A34:D34"/>
    <mergeCell ref="E34:I34"/>
    <mergeCell ref="J34:L34"/>
    <mergeCell ref="M34:O34"/>
    <mergeCell ref="T26:AF27"/>
    <mergeCell ref="A28:AF28"/>
    <mergeCell ref="A29:K30"/>
    <mergeCell ref="L29:V30"/>
    <mergeCell ref="W29:AF30"/>
    <mergeCell ref="A31:K31"/>
    <mergeCell ref="L31:V31"/>
    <mergeCell ref="W31:AF32"/>
    <mergeCell ref="A32:K32"/>
    <mergeCell ref="L32:P32"/>
    <mergeCell ref="A25:B25"/>
    <mergeCell ref="D25:P25"/>
    <mergeCell ref="R25:U25"/>
    <mergeCell ref="V25:X25"/>
    <mergeCell ref="AD25:AE25"/>
    <mergeCell ref="A26:C27"/>
    <mergeCell ref="D26:K27"/>
    <mergeCell ref="L26:N27"/>
    <mergeCell ref="O26:P27"/>
    <mergeCell ref="Q26:S27"/>
    <mergeCell ref="A23:B23"/>
    <mergeCell ref="D23:P23"/>
    <mergeCell ref="R23:U23"/>
    <mergeCell ref="V23:X23"/>
    <mergeCell ref="AD23:AE23"/>
    <mergeCell ref="A24:B24"/>
    <mergeCell ref="D24:P24"/>
    <mergeCell ref="R24:U24"/>
    <mergeCell ref="V24:X24"/>
    <mergeCell ref="AD24:AE24"/>
    <mergeCell ref="D21:P21"/>
    <mergeCell ref="R21:U21"/>
    <mergeCell ref="V21:X21"/>
    <mergeCell ref="AD21:AE21"/>
    <mergeCell ref="A22:B22"/>
    <mergeCell ref="D22:P22"/>
    <mergeCell ref="R22:U22"/>
    <mergeCell ref="V22:X22"/>
    <mergeCell ref="AD22:AE22"/>
    <mergeCell ref="A19:P19"/>
    <mergeCell ref="Q19:AF19"/>
    <mergeCell ref="A20:C20"/>
    <mergeCell ref="D20:P20"/>
    <mergeCell ref="Q20:Q25"/>
    <mergeCell ref="R20:U20"/>
    <mergeCell ref="V20:X20"/>
    <mergeCell ref="Y20:AC25"/>
    <mergeCell ref="AD20:AE20"/>
    <mergeCell ref="A21:B21"/>
    <mergeCell ref="G15:AA15"/>
    <mergeCell ref="A16:B16"/>
    <mergeCell ref="D16:E16"/>
    <mergeCell ref="G16:AA16"/>
    <mergeCell ref="A17:E18"/>
    <mergeCell ref="F17:AA18"/>
    <mergeCell ref="AB12:AF12"/>
    <mergeCell ref="A13:B13"/>
    <mergeCell ref="D13:E13"/>
    <mergeCell ref="G13:AA13"/>
    <mergeCell ref="AB13:AF18"/>
    <mergeCell ref="A14:B14"/>
    <mergeCell ref="D14:E14"/>
    <mergeCell ref="G14:AA14"/>
    <mergeCell ref="A15:B15"/>
    <mergeCell ref="D15:E15"/>
    <mergeCell ref="A10:C10"/>
    <mergeCell ref="D10:M10"/>
    <mergeCell ref="N10:P10"/>
    <mergeCell ref="Q10:AA10"/>
    <mergeCell ref="A11:AA11"/>
    <mergeCell ref="A12:C12"/>
    <mergeCell ref="D12:F12"/>
    <mergeCell ref="G12:AA12"/>
    <mergeCell ref="W7:AA7"/>
    <mergeCell ref="B8:S8"/>
    <mergeCell ref="T8:V8"/>
    <mergeCell ref="W8:AA8"/>
    <mergeCell ref="A9:D9"/>
    <mergeCell ref="E9:J9"/>
    <mergeCell ref="K9:O9"/>
    <mergeCell ref="P9:Q9"/>
    <mergeCell ref="T9:W9"/>
    <mergeCell ref="X9:AA9"/>
    <mergeCell ref="A7:A8"/>
    <mergeCell ref="B7:C7"/>
    <mergeCell ref="E7:F7"/>
    <mergeCell ref="G7:K7"/>
    <mergeCell ref="L7:S7"/>
    <mergeCell ref="T7:V7"/>
    <mergeCell ref="F5:I6"/>
    <mergeCell ref="J5:K6"/>
    <mergeCell ref="L5:M5"/>
    <mergeCell ref="T5:V5"/>
    <mergeCell ref="W5:AA5"/>
    <mergeCell ref="L6:P6"/>
    <mergeCell ref="T6:V6"/>
    <mergeCell ref="W6:AA6"/>
    <mergeCell ref="A1:AF2"/>
    <mergeCell ref="Z3:AA3"/>
    <mergeCell ref="B4:E4"/>
    <mergeCell ref="F4:I4"/>
    <mergeCell ref="J4:K4"/>
    <mergeCell ref="L4:S4"/>
    <mergeCell ref="T4:AA4"/>
    <mergeCell ref="AB4:AF11"/>
    <mergeCell ref="A5:A6"/>
    <mergeCell ref="B5:E6"/>
  </mergeCells>
  <printOptions horizontalCentered="1"/>
  <pageMargins left="0.3937007874015748" right="0.3937007874015748" top="0.3937007874015748" bottom="0.3937007874015748" header="0.1968503937007874" footer="0.1968503937007874"/>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365" t="str">
        <f>'履歴書'!A1</f>
        <v>履　歴　書</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row>
    <row r="2" spans="1:36" s="52" customFormat="1" ht="1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24"/>
      <c r="AH2" s="24"/>
      <c r="AI2" s="24"/>
      <c r="AJ2" s="24"/>
    </row>
    <row r="3" spans="1:47" ht="15" customHeight="1">
      <c r="A3" s="20"/>
      <c r="Z3" s="182">
        <f>'履歴書'!Z3</f>
        <v>42542</v>
      </c>
      <c r="AA3" s="183"/>
      <c r="AB3" s="22" t="str">
        <f>'履歴書'!AB3</f>
        <v> 年</v>
      </c>
      <c r="AC3" s="53">
        <f>'履歴書'!AC3</f>
        <v>42542</v>
      </c>
      <c r="AD3" s="22" t="str">
        <f>'履歴書'!AD3</f>
        <v>  月</v>
      </c>
      <c r="AE3" s="54">
        <f>'履歴書'!AE3</f>
        <v>42542</v>
      </c>
      <c r="AF3" s="23" t="str">
        <f>'履歴書'!AF3</f>
        <v> 日</v>
      </c>
      <c r="AK3" s="24"/>
      <c r="AL3" s="24"/>
      <c r="AM3" s="24"/>
      <c r="AN3" s="24"/>
      <c r="AO3" s="24"/>
      <c r="AP3" s="24"/>
      <c r="AQ3" s="24"/>
      <c r="AR3" s="24"/>
      <c r="AS3" s="24"/>
      <c r="AT3" s="24"/>
      <c r="AU3" s="24"/>
    </row>
    <row r="4" spans="1:36" s="52" customFormat="1" ht="15" customHeight="1">
      <c r="A4" s="19" t="str">
        <f>'履歴書'!A4</f>
        <v>カナ</v>
      </c>
      <c r="B4" s="184">
        <f>'履歴書'!B4</f>
      </c>
      <c r="C4" s="184"/>
      <c r="D4" s="184"/>
      <c r="E4" s="184"/>
      <c r="F4" s="185">
        <f>'履歴書'!F4</f>
      </c>
      <c r="G4" s="184"/>
      <c r="H4" s="184"/>
      <c r="I4" s="186"/>
      <c r="J4" s="187" t="str">
        <f>'履歴書'!J4</f>
        <v>性別</v>
      </c>
      <c r="K4" s="188"/>
      <c r="L4" s="158" t="str">
        <f>'履歴書'!L4</f>
        <v>生年月日</v>
      </c>
      <c r="M4" s="158"/>
      <c r="N4" s="158"/>
      <c r="O4" s="158"/>
      <c r="P4" s="158"/>
      <c r="Q4" s="158"/>
      <c r="R4" s="158"/>
      <c r="S4" s="187"/>
      <c r="T4" s="157" t="str">
        <f>'履歴書'!T4</f>
        <v>家族構成</v>
      </c>
      <c r="U4" s="158"/>
      <c r="V4" s="158"/>
      <c r="W4" s="158"/>
      <c r="X4" s="158"/>
      <c r="Y4" s="158"/>
      <c r="Z4" s="158"/>
      <c r="AA4" s="187"/>
      <c r="AB4" s="382"/>
      <c r="AC4" s="383"/>
      <c r="AD4" s="383"/>
      <c r="AE4" s="383"/>
      <c r="AF4" s="384"/>
      <c r="AG4" s="24"/>
      <c r="AH4" s="24"/>
      <c r="AI4" s="24"/>
      <c r="AJ4" s="24"/>
    </row>
    <row r="5" spans="1:36" s="52" customFormat="1" ht="15" customHeight="1">
      <c r="A5" s="190" t="str">
        <f>'履歴書'!A5</f>
        <v>氏名</v>
      </c>
      <c r="B5" s="122">
        <f>'履歴書'!B5</f>
      </c>
      <c r="C5" s="122"/>
      <c r="D5" s="122"/>
      <c r="E5" s="192"/>
      <c r="F5" s="194">
        <f>'履歴書'!F5</f>
      </c>
      <c r="G5" s="195"/>
      <c r="H5" s="195"/>
      <c r="I5" s="196"/>
      <c r="J5" s="161">
        <f>'履歴書'!J5</f>
      </c>
      <c r="K5" s="162"/>
      <c r="L5" s="170">
        <f>'履歴書'!L5</f>
      </c>
      <c r="M5" s="171"/>
      <c r="N5" s="26" t="str">
        <f>'履歴書'!N5</f>
        <v>年</v>
      </c>
      <c r="O5" s="26">
        <f>'履歴書'!O5</f>
      </c>
      <c r="P5" s="26" t="str">
        <f>'履歴書'!P5</f>
        <v>月</v>
      </c>
      <c r="Q5" s="26">
        <f>'履歴書'!Q5</f>
      </c>
      <c r="R5" s="27" t="str">
        <f>'履歴書'!R5</f>
        <v>日生</v>
      </c>
      <c r="S5" s="28"/>
      <c r="T5" s="172" t="str">
        <f>'履歴書'!T5</f>
        <v>配偶者</v>
      </c>
      <c r="U5" s="149"/>
      <c r="V5" s="173"/>
      <c r="W5" s="160">
        <f>'履歴書'!W5</f>
      </c>
      <c r="X5" s="161"/>
      <c r="Y5" s="161"/>
      <c r="Z5" s="161"/>
      <c r="AA5" s="162"/>
      <c r="AB5" s="385"/>
      <c r="AC5" s="386"/>
      <c r="AD5" s="386"/>
      <c r="AE5" s="386"/>
      <c r="AF5" s="387"/>
      <c r="AG5" s="24"/>
      <c r="AH5" s="55"/>
      <c r="AI5" s="24"/>
      <c r="AJ5" s="24"/>
    </row>
    <row r="6" spans="1:36" s="52" customFormat="1" ht="15" customHeight="1">
      <c r="A6" s="191"/>
      <c r="B6" s="164"/>
      <c r="C6" s="164"/>
      <c r="D6" s="164"/>
      <c r="E6" s="193"/>
      <c r="F6" s="197"/>
      <c r="G6" s="175"/>
      <c r="H6" s="175"/>
      <c r="I6" s="198"/>
      <c r="J6" s="164"/>
      <c r="K6" s="165"/>
      <c r="L6" s="174">
        <f>'履歴書'!L6</f>
      </c>
      <c r="M6" s="175"/>
      <c r="N6" s="175"/>
      <c r="O6" s="175"/>
      <c r="P6" s="175"/>
      <c r="Q6" s="29" t="str">
        <f>'履歴書'!Q6</f>
        <v>満</v>
      </c>
      <c r="R6" s="30">
        <f>'履歴書'!R6</f>
      </c>
      <c r="S6" s="29" t="str">
        <f>'履歴書'!S6</f>
        <v>才</v>
      </c>
      <c r="T6" s="176" t="str">
        <f>'履歴書'!T6</f>
        <v>扶養家族</v>
      </c>
      <c r="U6" s="177"/>
      <c r="V6" s="178"/>
      <c r="W6" s="163" t="str">
        <f>'履歴書'!W6</f>
        <v> (配偶者含む)</v>
      </c>
      <c r="X6" s="164"/>
      <c r="Y6" s="164"/>
      <c r="Z6" s="164"/>
      <c r="AA6" s="165"/>
      <c r="AB6" s="385"/>
      <c r="AC6" s="386"/>
      <c r="AD6" s="386"/>
      <c r="AE6" s="386"/>
      <c r="AF6" s="387"/>
      <c r="AG6" s="24"/>
      <c r="AH6" s="24"/>
      <c r="AI6" s="24"/>
      <c r="AJ6" s="24"/>
    </row>
    <row r="7" spans="1:36" s="52" customFormat="1" ht="15" customHeight="1">
      <c r="A7" s="202" t="str">
        <f>'履歴書'!A7</f>
        <v>住所</v>
      </c>
      <c r="B7" s="203">
        <f>'履歴書'!B7</f>
      </c>
      <c r="C7" s="203"/>
      <c r="D7" s="25" t="str">
        <f>'履歴書'!D7</f>
        <v>-</v>
      </c>
      <c r="E7" s="122" t="s">
        <v>132</v>
      </c>
      <c r="F7" s="122"/>
      <c r="G7" s="179" t="str">
        <f>'履歴書'!G7</f>
        <v>住居区分</v>
      </c>
      <c r="H7" s="180"/>
      <c r="I7" s="180"/>
      <c r="J7" s="180"/>
      <c r="K7" s="181"/>
      <c r="L7" s="154">
        <f>'履歴書'!L7</f>
      </c>
      <c r="M7" s="155"/>
      <c r="N7" s="155"/>
      <c r="O7" s="155"/>
      <c r="P7" s="155"/>
      <c r="Q7" s="155"/>
      <c r="R7" s="155"/>
      <c r="S7" s="156"/>
      <c r="T7" s="157" t="str">
        <f>'履歴書'!T7</f>
        <v>ＴＥＬ</v>
      </c>
      <c r="U7" s="158"/>
      <c r="V7" s="159"/>
      <c r="W7" s="160" t="s">
        <v>133</v>
      </c>
      <c r="X7" s="161"/>
      <c r="Y7" s="161"/>
      <c r="Z7" s="161"/>
      <c r="AA7" s="162"/>
      <c r="AB7" s="385"/>
      <c r="AC7" s="386"/>
      <c r="AD7" s="386"/>
      <c r="AE7" s="386"/>
      <c r="AF7" s="387"/>
      <c r="AG7" s="24"/>
      <c r="AH7" s="24"/>
      <c r="AI7" s="24"/>
      <c r="AJ7" s="24"/>
    </row>
    <row r="8" spans="1:36" s="52" customFormat="1" ht="15" customHeight="1">
      <c r="A8" s="191"/>
      <c r="B8" s="199">
        <f>IF('履歴書'!B8="","",IF('入力欄'!B11="","",'入力欄'!B11)&amp;IF('入力欄'!B12="","",'入力欄'!B12)&amp;"***************")</f>
      </c>
      <c r="C8" s="200"/>
      <c r="D8" s="200"/>
      <c r="E8" s="200"/>
      <c r="F8" s="200"/>
      <c r="G8" s="200"/>
      <c r="H8" s="200"/>
      <c r="I8" s="200"/>
      <c r="J8" s="200"/>
      <c r="K8" s="200"/>
      <c r="L8" s="200"/>
      <c r="M8" s="200"/>
      <c r="N8" s="200"/>
      <c r="O8" s="200"/>
      <c r="P8" s="200"/>
      <c r="Q8" s="200"/>
      <c r="R8" s="200"/>
      <c r="S8" s="201"/>
      <c r="T8" s="176" t="str">
        <f>'履歴書'!T8</f>
        <v>携帯</v>
      </c>
      <c r="U8" s="177"/>
      <c r="V8" s="178"/>
      <c r="W8" s="163" t="s">
        <v>134</v>
      </c>
      <c r="X8" s="164"/>
      <c r="Y8" s="164"/>
      <c r="Z8" s="164"/>
      <c r="AA8" s="165"/>
      <c r="AB8" s="385"/>
      <c r="AC8" s="386"/>
      <c r="AD8" s="386"/>
      <c r="AE8" s="386"/>
      <c r="AF8" s="387"/>
      <c r="AG8" s="24"/>
      <c r="AH8" s="24"/>
      <c r="AI8" s="24"/>
      <c r="AJ8" s="24"/>
    </row>
    <row r="9" spans="1:36" s="52" customFormat="1" ht="15" customHeight="1">
      <c r="A9" s="179" t="str">
        <f>'履歴書'!A9</f>
        <v>最寄の交通機関</v>
      </c>
      <c r="B9" s="180"/>
      <c r="C9" s="180"/>
      <c r="D9" s="181"/>
      <c r="E9" s="189" t="str">
        <f>'履歴書'!E9</f>
        <v>線</v>
      </c>
      <c r="F9" s="166"/>
      <c r="G9" s="166"/>
      <c r="H9" s="166"/>
      <c r="I9" s="166"/>
      <c r="J9" s="166"/>
      <c r="K9" s="166" t="str">
        <f>'履歴書'!K9</f>
        <v>駅</v>
      </c>
      <c r="L9" s="166"/>
      <c r="M9" s="166"/>
      <c r="N9" s="166"/>
      <c r="O9" s="166"/>
      <c r="P9" s="155" t="str">
        <f>'履歴書'!P9</f>
        <v>徒歩</v>
      </c>
      <c r="Q9" s="155"/>
      <c r="R9" s="31">
        <f>'履歴書'!R9</f>
      </c>
      <c r="S9" s="32" t="str">
        <f>'履歴書'!S9</f>
        <v>分</v>
      </c>
      <c r="T9" s="179" t="str">
        <f>'履歴書'!T9</f>
        <v>家族への伝言</v>
      </c>
      <c r="U9" s="180"/>
      <c r="V9" s="180"/>
      <c r="W9" s="181"/>
      <c r="X9" s="154">
        <f>'履歴書'!X9</f>
      </c>
      <c r="Y9" s="155"/>
      <c r="Z9" s="155"/>
      <c r="AA9" s="156"/>
      <c r="AB9" s="385"/>
      <c r="AC9" s="386"/>
      <c r="AD9" s="386"/>
      <c r="AE9" s="386"/>
      <c r="AF9" s="387"/>
      <c r="AG9" s="24"/>
      <c r="AH9" s="24"/>
      <c r="AI9" s="24"/>
      <c r="AJ9" s="24"/>
    </row>
    <row r="10" spans="1:36" s="52" customFormat="1" ht="15" customHeight="1" thickBot="1">
      <c r="A10" s="204" t="s">
        <v>17</v>
      </c>
      <c r="B10" s="205"/>
      <c r="C10" s="206"/>
      <c r="D10" s="381" t="s">
        <v>135</v>
      </c>
      <c r="E10" s="208"/>
      <c r="F10" s="208"/>
      <c r="G10" s="208"/>
      <c r="H10" s="208"/>
      <c r="I10" s="208"/>
      <c r="J10" s="208"/>
      <c r="K10" s="208"/>
      <c r="L10" s="208"/>
      <c r="M10" s="208"/>
      <c r="N10" s="204" t="s">
        <v>9</v>
      </c>
      <c r="O10" s="205"/>
      <c r="P10" s="206"/>
      <c r="Q10" s="381" t="s">
        <v>135</v>
      </c>
      <c r="R10" s="210"/>
      <c r="S10" s="210"/>
      <c r="T10" s="210"/>
      <c r="U10" s="210"/>
      <c r="V10" s="210"/>
      <c r="W10" s="210"/>
      <c r="X10" s="210"/>
      <c r="Y10" s="210"/>
      <c r="Z10" s="210"/>
      <c r="AA10" s="211"/>
      <c r="AB10" s="385"/>
      <c r="AC10" s="386"/>
      <c r="AD10" s="386"/>
      <c r="AE10" s="386"/>
      <c r="AF10" s="387"/>
      <c r="AG10" s="24"/>
      <c r="AH10" s="24"/>
      <c r="AI10" s="24"/>
      <c r="AJ10" s="24"/>
    </row>
    <row r="11" spans="1:32" s="52" customFormat="1" ht="15" customHeight="1" thickBot="1" thickTop="1">
      <c r="A11" s="167" t="str">
        <f>'履歴書'!A11</f>
        <v>学歴</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9"/>
      <c r="AB11" s="348"/>
      <c r="AC11" s="345"/>
      <c r="AD11" s="345"/>
      <c r="AE11" s="345"/>
      <c r="AF11" s="388"/>
    </row>
    <row r="12" spans="1:32" s="52" customFormat="1" ht="15" customHeight="1" thickTop="1">
      <c r="A12" s="172" t="str">
        <f>'履歴書'!A12</f>
        <v>入学年月</v>
      </c>
      <c r="B12" s="149"/>
      <c r="C12" s="173"/>
      <c r="D12" s="148" t="str">
        <f>'履歴書'!D12</f>
        <v>卒業年月</v>
      </c>
      <c r="E12" s="149"/>
      <c r="F12" s="173"/>
      <c r="G12" s="148" t="str">
        <f>'履歴書'!G12</f>
        <v>学校・学部・学科名など</v>
      </c>
      <c r="H12" s="149"/>
      <c r="I12" s="149"/>
      <c r="J12" s="149"/>
      <c r="K12" s="149"/>
      <c r="L12" s="149"/>
      <c r="M12" s="149"/>
      <c r="N12" s="149"/>
      <c r="O12" s="149"/>
      <c r="P12" s="149"/>
      <c r="Q12" s="149"/>
      <c r="R12" s="149"/>
      <c r="S12" s="149"/>
      <c r="T12" s="149"/>
      <c r="U12" s="149"/>
      <c r="V12" s="149"/>
      <c r="W12" s="149"/>
      <c r="X12" s="149"/>
      <c r="Y12" s="149"/>
      <c r="Z12" s="149"/>
      <c r="AA12" s="150"/>
      <c r="AB12" s="172" t="s">
        <v>169</v>
      </c>
      <c r="AC12" s="149"/>
      <c r="AD12" s="149"/>
      <c r="AE12" s="149"/>
      <c r="AF12" s="150"/>
    </row>
    <row r="13" spans="1:32" s="52" customFormat="1" ht="15" customHeight="1">
      <c r="A13" s="212">
        <f>'履歴書'!A13</f>
      </c>
      <c r="B13" s="213"/>
      <c r="C13" s="33">
        <f>'履歴書'!C13</f>
      </c>
      <c r="D13" s="192">
        <f>'履歴書'!D13</f>
      </c>
      <c r="E13" s="213"/>
      <c r="F13" s="33">
        <f>'履歴書'!F13</f>
      </c>
      <c r="G13" s="151">
        <f>'履歴書'!G13</f>
      </c>
      <c r="H13" s="152"/>
      <c r="I13" s="152"/>
      <c r="J13" s="152"/>
      <c r="K13" s="152"/>
      <c r="L13" s="152"/>
      <c r="M13" s="152"/>
      <c r="N13" s="152"/>
      <c r="O13" s="152"/>
      <c r="P13" s="152"/>
      <c r="Q13" s="152"/>
      <c r="R13" s="152"/>
      <c r="S13" s="152"/>
      <c r="T13" s="152"/>
      <c r="U13" s="152"/>
      <c r="V13" s="152"/>
      <c r="W13" s="152"/>
      <c r="X13" s="152"/>
      <c r="Y13" s="152"/>
      <c r="Z13" s="152"/>
      <c r="AA13" s="153"/>
      <c r="AB13" s="214">
        <f>'履歴書'!AB13</f>
        <v>0</v>
      </c>
      <c r="AC13" s="215"/>
      <c r="AD13" s="215"/>
      <c r="AE13" s="215"/>
      <c r="AF13" s="216"/>
    </row>
    <row r="14" spans="1:32" s="52" customFormat="1" ht="15" customHeight="1">
      <c r="A14" s="223">
        <f>'履歴書'!A14</f>
      </c>
      <c r="B14" s="224"/>
      <c r="C14" s="33">
        <f>'履歴書'!C14</f>
      </c>
      <c r="D14" s="225">
        <f>'履歴書'!D14</f>
      </c>
      <c r="E14" s="224"/>
      <c r="F14" s="36">
        <f>'履歴書'!F14</f>
      </c>
      <c r="G14" s="151">
        <f>'履歴書'!G14</f>
      </c>
      <c r="H14" s="152"/>
      <c r="I14" s="152"/>
      <c r="J14" s="152"/>
      <c r="K14" s="152"/>
      <c r="L14" s="152"/>
      <c r="M14" s="152"/>
      <c r="N14" s="152"/>
      <c r="O14" s="152"/>
      <c r="P14" s="152"/>
      <c r="Q14" s="152"/>
      <c r="R14" s="152"/>
      <c r="S14" s="152"/>
      <c r="T14" s="152"/>
      <c r="U14" s="152"/>
      <c r="V14" s="152"/>
      <c r="W14" s="152"/>
      <c r="X14" s="152"/>
      <c r="Y14" s="152"/>
      <c r="Z14" s="152"/>
      <c r="AA14" s="153"/>
      <c r="AB14" s="217"/>
      <c r="AC14" s="218"/>
      <c r="AD14" s="218"/>
      <c r="AE14" s="218"/>
      <c r="AF14" s="219"/>
    </row>
    <row r="15" spans="1:32" s="52" customFormat="1" ht="15" customHeight="1">
      <c r="A15" s="223">
        <f>'履歴書'!A15</f>
      </c>
      <c r="B15" s="224"/>
      <c r="C15" s="33">
        <f>'履歴書'!C15</f>
      </c>
      <c r="D15" s="225">
        <f>'履歴書'!D15</f>
      </c>
      <c r="E15" s="224"/>
      <c r="F15" s="36">
        <f>'履歴書'!F15</f>
      </c>
      <c r="G15" s="151">
        <f>'履歴書'!G15</f>
      </c>
      <c r="H15" s="152"/>
      <c r="I15" s="152"/>
      <c r="J15" s="152"/>
      <c r="K15" s="152"/>
      <c r="L15" s="152"/>
      <c r="M15" s="152"/>
      <c r="N15" s="152"/>
      <c r="O15" s="152"/>
      <c r="P15" s="152"/>
      <c r="Q15" s="152"/>
      <c r="R15" s="152"/>
      <c r="S15" s="152"/>
      <c r="T15" s="152"/>
      <c r="U15" s="152"/>
      <c r="V15" s="152"/>
      <c r="W15" s="152"/>
      <c r="X15" s="152"/>
      <c r="Y15" s="152"/>
      <c r="Z15" s="152"/>
      <c r="AA15" s="153"/>
      <c r="AB15" s="217"/>
      <c r="AC15" s="218"/>
      <c r="AD15" s="218"/>
      <c r="AE15" s="218"/>
      <c r="AF15" s="219"/>
    </row>
    <row r="16" spans="1:32" s="52" customFormat="1" ht="15" customHeight="1">
      <c r="A16" s="223">
        <f>'履歴書'!A16</f>
      </c>
      <c r="B16" s="224"/>
      <c r="C16" s="33">
        <f>'履歴書'!C16</f>
      </c>
      <c r="D16" s="225">
        <f>'履歴書'!D16</f>
      </c>
      <c r="E16" s="224"/>
      <c r="F16" s="36">
        <f>'履歴書'!F16</f>
      </c>
      <c r="G16" s="151">
        <f>'履歴書'!G16</f>
      </c>
      <c r="H16" s="152"/>
      <c r="I16" s="152"/>
      <c r="J16" s="152"/>
      <c r="K16" s="152"/>
      <c r="L16" s="152"/>
      <c r="M16" s="152"/>
      <c r="N16" s="152"/>
      <c r="O16" s="152"/>
      <c r="P16" s="152"/>
      <c r="Q16" s="152"/>
      <c r="R16" s="152"/>
      <c r="S16" s="152"/>
      <c r="T16" s="152"/>
      <c r="U16" s="152"/>
      <c r="V16" s="152"/>
      <c r="W16" s="152"/>
      <c r="X16" s="152"/>
      <c r="Y16" s="152"/>
      <c r="Z16" s="152"/>
      <c r="AA16" s="153"/>
      <c r="AB16" s="217"/>
      <c r="AC16" s="218"/>
      <c r="AD16" s="218"/>
      <c r="AE16" s="218"/>
      <c r="AF16" s="219"/>
    </row>
    <row r="17" spans="1:32" ht="15" customHeight="1">
      <c r="A17" s="232" t="str">
        <f>'履歴書'!A17</f>
        <v>備考（その他）</v>
      </c>
      <c r="B17" s="233"/>
      <c r="C17" s="233"/>
      <c r="D17" s="233"/>
      <c r="E17" s="234"/>
      <c r="F17" s="226">
        <f>'履歴書'!F17</f>
      </c>
      <c r="G17" s="227"/>
      <c r="H17" s="227"/>
      <c r="I17" s="227"/>
      <c r="J17" s="227"/>
      <c r="K17" s="227"/>
      <c r="L17" s="227"/>
      <c r="M17" s="227"/>
      <c r="N17" s="227"/>
      <c r="O17" s="227"/>
      <c r="P17" s="227"/>
      <c r="Q17" s="227"/>
      <c r="R17" s="227"/>
      <c r="S17" s="227"/>
      <c r="T17" s="227"/>
      <c r="U17" s="227"/>
      <c r="V17" s="227"/>
      <c r="W17" s="227"/>
      <c r="X17" s="227"/>
      <c r="Y17" s="227"/>
      <c r="Z17" s="227"/>
      <c r="AA17" s="228"/>
      <c r="AB17" s="217"/>
      <c r="AC17" s="218"/>
      <c r="AD17" s="218"/>
      <c r="AE17" s="218"/>
      <c r="AF17" s="219"/>
    </row>
    <row r="18" spans="1:32" ht="15" customHeight="1" thickBot="1">
      <c r="A18" s="235"/>
      <c r="B18" s="236"/>
      <c r="C18" s="236"/>
      <c r="D18" s="236"/>
      <c r="E18" s="237"/>
      <c r="F18" s="229"/>
      <c r="G18" s="230"/>
      <c r="H18" s="230"/>
      <c r="I18" s="230"/>
      <c r="J18" s="230"/>
      <c r="K18" s="230"/>
      <c r="L18" s="230"/>
      <c r="M18" s="230"/>
      <c r="N18" s="230"/>
      <c r="O18" s="230"/>
      <c r="P18" s="230"/>
      <c r="Q18" s="230"/>
      <c r="R18" s="230"/>
      <c r="S18" s="230"/>
      <c r="T18" s="230"/>
      <c r="U18" s="230"/>
      <c r="V18" s="230"/>
      <c r="W18" s="230"/>
      <c r="X18" s="230"/>
      <c r="Y18" s="230"/>
      <c r="Z18" s="230"/>
      <c r="AA18" s="231"/>
      <c r="AB18" s="220"/>
      <c r="AC18" s="221"/>
      <c r="AD18" s="221"/>
      <c r="AE18" s="221"/>
      <c r="AF18" s="222"/>
    </row>
    <row r="19" spans="1:32" ht="15" customHeight="1" thickTop="1">
      <c r="A19" s="238" t="str">
        <f>'履歴書'!A19</f>
        <v>免許・資格等</v>
      </c>
      <c r="B19" s="239"/>
      <c r="C19" s="239"/>
      <c r="D19" s="239"/>
      <c r="E19" s="239"/>
      <c r="F19" s="239"/>
      <c r="G19" s="239"/>
      <c r="H19" s="239"/>
      <c r="I19" s="239"/>
      <c r="J19" s="239"/>
      <c r="K19" s="239"/>
      <c r="L19" s="239"/>
      <c r="M19" s="239"/>
      <c r="N19" s="239"/>
      <c r="O19" s="239"/>
      <c r="P19" s="239"/>
      <c r="Q19" s="238" t="str">
        <f>'履歴書'!Q19</f>
        <v>OAスキル</v>
      </c>
      <c r="R19" s="239"/>
      <c r="S19" s="239"/>
      <c r="T19" s="239"/>
      <c r="U19" s="239"/>
      <c r="V19" s="239"/>
      <c r="W19" s="239"/>
      <c r="X19" s="239"/>
      <c r="Y19" s="239"/>
      <c r="Z19" s="239"/>
      <c r="AA19" s="239"/>
      <c r="AB19" s="239"/>
      <c r="AC19" s="239"/>
      <c r="AD19" s="239"/>
      <c r="AE19" s="239"/>
      <c r="AF19" s="240"/>
    </row>
    <row r="20" spans="1:32" ht="15" customHeight="1">
      <c r="A20" s="241" t="str">
        <f>'履歴書'!A20</f>
        <v>取得年月</v>
      </c>
      <c r="B20" s="134"/>
      <c r="C20" s="134"/>
      <c r="D20" s="133" t="str">
        <f>'履歴書'!D20</f>
        <v>名称</v>
      </c>
      <c r="E20" s="134"/>
      <c r="F20" s="134"/>
      <c r="G20" s="134"/>
      <c r="H20" s="134"/>
      <c r="I20" s="134"/>
      <c r="J20" s="134"/>
      <c r="K20" s="134"/>
      <c r="L20" s="134"/>
      <c r="M20" s="134"/>
      <c r="N20" s="134"/>
      <c r="O20" s="134"/>
      <c r="P20" s="242"/>
      <c r="Q20" s="243">
        <f>'履歴書'!Q20</f>
        <v>0</v>
      </c>
      <c r="R20" s="131" t="str">
        <f>'履歴書'!R20</f>
        <v>Word</v>
      </c>
      <c r="S20" s="131"/>
      <c r="T20" s="131"/>
      <c r="U20" s="131"/>
      <c r="V20" s="131"/>
      <c r="W20" s="131"/>
      <c r="X20" s="132"/>
      <c r="Y20" s="160" t="str">
        <f>'履歴書'!Y20</f>
        <v>ビジネスでの経験</v>
      </c>
      <c r="Z20" s="161"/>
      <c r="AA20" s="37">
        <f>'履歴書'!AA20</f>
        <v>0</v>
      </c>
      <c r="AB20" s="148">
        <f>'履歴書'!Z20</f>
        <v>0</v>
      </c>
      <c r="AC20" s="173"/>
      <c r="AD20" s="160">
        <f>'履歴書'!AD20</f>
      </c>
      <c r="AE20" s="161"/>
      <c r="AF20" s="38" t="str">
        <f>'履歴書'!AF20</f>
        <v>年</v>
      </c>
    </row>
    <row r="21" spans="1:47" ht="15" customHeight="1">
      <c r="A21" s="245">
        <f>'履歴書'!A21</f>
      </c>
      <c r="B21" s="192"/>
      <c r="C21" s="39">
        <f>'履歴書'!C21</f>
      </c>
      <c r="D21" s="246">
        <f>'履歴書'!D21</f>
      </c>
      <c r="E21" s="247"/>
      <c r="F21" s="247"/>
      <c r="G21" s="247"/>
      <c r="H21" s="247"/>
      <c r="I21" s="247"/>
      <c r="J21" s="247"/>
      <c r="K21" s="247"/>
      <c r="L21" s="247"/>
      <c r="M21" s="247"/>
      <c r="N21" s="247"/>
      <c r="O21" s="247"/>
      <c r="P21" s="248"/>
      <c r="Q21" s="243"/>
      <c r="R21" s="134" t="str">
        <f>'履歴書'!R21</f>
        <v>Exｃel</v>
      </c>
      <c r="S21" s="135"/>
      <c r="T21" s="122">
        <f>'履歴書'!T21</f>
        <v>0</v>
      </c>
      <c r="U21" s="122"/>
      <c r="V21" s="34">
        <f>'履歴書'!V21</f>
      </c>
      <c r="W21" s="133">
        <f>'履歴書'!W21</f>
        <v>0</v>
      </c>
      <c r="X21" s="135"/>
      <c r="Y21" s="122">
        <f>'履歴書'!Y21</f>
        <v>0</v>
      </c>
      <c r="Z21" s="122"/>
      <c r="AA21" s="34">
        <f>'履歴書'!AA21</f>
        <v>0</v>
      </c>
      <c r="AB21" s="133">
        <f>'履歴書'!Z21</f>
        <v>0</v>
      </c>
      <c r="AC21" s="135"/>
      <c r="AD21" s="122">
        <f>'履歴書'!AD21</f>
      </c>
      <c r="AE21" s="122"/>
      <c r="AF21" s="35" t="str">
        <f>'履歴書'!AF21</f>
        <v>年</v>
      </c>
      <c r="AK21" s="24"/>
      <c r="AL21" s="24"/>
      <c r="AM21" s="24"/>
      <c r="AN21" s="24"/>
      <c r="AO21" s="24"/>
      <c r="AP21" s="24"/>
      <c r="AQ21" s="24"/>
      <c r="AR21" s="24"/>
      <c r="AS21" s="24"/>
      <c r="AT21" s="24"/>
      <c r="AU21" s="24"/>
    </row>
    <row r="22" spans="1:47" ht="15" customHeight="1">
      <c r="A22" s="245">
        <f>'履歴書'!A22</f>
      </c>
      <c r="B22" s="192"/>
      <c r="C22" s="39">
        <f>'履歴書'!C22</f>
      </c>
      <c r="D22" s="246">
        <f>'履歴書'!D22</f>
      </c>
      <c r="E22" s="247"/>
      <c r="F22" s="247"/>
      <c r="G22" s="247"/>
      <c r="H22" s="247"/>
      <c r="I22" s="247"/>
      <c r="J22" s="247"/>
      <c r="K22" s="247"/>
      <c r="L22" s="247"/>
      <c r="M22" s="247"/>
      <c r="N22" s="247"/>
      <c r="O22" s="247"/>
      <c r="P22" s="248"/>
      <c r="Q22" s="243"/>
      <c r="R22" s="136" t="str">
        <f>'履歴書'!R22</f>
        <v>PowerPoint</v>
      </c>
      <c r="S22" s="137"/>
      <c r="T22" s="137"/>
      <c r="U22" s="137"/>
      <c r="V22" s="138"/>
      <c r="W22" s="389">
        <f>'履歴書'!W22</f>
        <v>0</v>
      </c>
      <c r="X22" s="390"/>
      <c r="Y22" s="391"/>
      <c r="Z22" s="136">
        <f>'履歴書'!Z22</f>
        <v>0</v>
      </c>
      <c r="AA22" s="137"/>
      <c r="AB22" s="137"/>
      <c r="AC22" s="138"/>
      <c r="AD22" s="389">
        <f>'履歴書'!AD22</f>
      </c>
      <c r="AE22" s="390"/>
      <c r="AF22" s="392"/>
      <c r="AK22" s="24"/>
      <c r="AL22" s="24"/>
      <c r="AM22" s="24"/>
      <c r="AN22" s="24"/>
      <c r="AO22" s="24"/>
      <c r="AP22" s="24"/>
      <c r="AQ22" s="24"/>
      <c r="AR22" s="24"/>
      <c r="AS22" s="24"/>
      <c r="AT22" s="24"/>
      <c r="AU22" s="24"/>
    </row>
    <row r="23" spans="1:47" ht="15" customHeight="1">
      <c r="A23" s="245">
        <f>'履歴書'!A23</f>
      </c>
      <c r="B23" s="192"/>
      <c r="C23" s="39">
        <f>'履歴書'!C23</f>
      </c>
      <c r="D23" s="246">
        <f>'履歴書'!D23</f>
      </c>
      <c r="E23" s="247"/>
      <c r="F23" s="247"/>
      <c r="G23" s="247"/>
      <c r="H23" s="247"/>
      <c r="I23" s="247"/>
      <c r="J23" s="247"/>
      <c r="K23" s="247"/>
      <c r="L23" s="247"/>
      <c r="M23" s="247"/>
      <c r="N23" s="247"/>
      <c r="O23" s="247"/>
      <c r="P23" s="248"/>
      <c r="Q23" s="243"/>
      <c r="R23" s="133" t="str">
        <f>'履歴書'!R23</f>
        <v>Outlook</v>
      </c>
      <c r="S23" s="134"/>
      <c r="T23" s="134"/>
      <c r="U23" s="134"/>
      <c r="V23" s="135"/>
      <c r="W23" s="121">
        <f>'履歴書'!W23</f>
        <v>0</v>
      </c>
      <c r="X23" s="122"/>
      <c r="Y23" s="192"/>
      <c r="Z23" s="133">
        <f>'履歴書'!Z23</f>
        <v>0</v>
      </c>
      <c r="AA23" s="134"/>
      <c r="AB23" s="134"/>
      <c r="AC23" s="135"/>
      <c r="AD23" s="121">
        <f>'履歴書'!AD23</f>
      </c>
      <c r="AE23" s="122"/>
      <c r="AF23" s="123"/>
      <c r="AK23" s="24"/>
      <c r="AL23" s="24"/>
      <c r="AM23" s="24"/>
      <c r="AN23" s="24"/>
      <c r="AO23" s="24"/>
      <c r="AP23" s="24"/>
      <c r="AQ23" s="24"/>
      <c r="AR23" s="24"/>
      <c r="AS23" s="24"/>
      <c r="AT23" s="24"/>
      <c r="AU23" s="24"/>
    </row>
    <row r="24" spans="1:47" ht="15" customHeight="1">
      <c r="A24" s="245">
        <f>'履歴書'!A24</f>
      </c>
      <c r="B24" s="192"/>
      <c r="C24" s="39">
        <f>'履歴書'!C24</f>
      </c>
      <c r="D24" s="246">
        <f>'履歴書'!D24</f>
      </c>
      <c r="E24" s="247"/>
      <c r="F24" s="247"/>
      <c r="G24" s="247"/>
      <c r="H24" s="247"/>
      <c r="I24" s="247"/>
      <c r="J24" s="247"/>
      <c r="K24" s="247"/>
      <c r="L24" s="247"/>
      <c r="M24" s="247"/>
      <c r="N24" s="247"/>
      <c r="O24" s="247"/>
      <c r="P24" s="248"/>
      <c r="Q24" s="243"/>
      <c r="R24" s="133" t="str">
        <f>'履歴書'!R24</f>
        <v>Illustrator</v>
      </c>
      <c r="S24" s="134"/>
      <c r="T24" s="134"/>
      <c r="U24" s="134"/>
      <c r="V24" s="135"/>
      <c r="W24" s="121">
        <f>'履歴書'!W24</f>
        <v>0</v>
      </c>
      <c r="X24" s="122"/>
      <c r="Y24" s="192"/>
      <c r="Z24" s="133">
        <f>'履歴書'!Z24</f>
        <v>0</v>
      </c>
      <c r="AA24" s="134"/>
      <c r="AB24" s="134"/>
      <c r="AC24" s="135"/>
      <c r="AD24" s="121">
        <f>'履歴書'!AD24</f>
      </c>
      <c r="AE24" s="122"/>
      <c r="AF24" s="123"/>
      <c r="AK24" s="24"/>
      <c r="AL24" s="24"/>
      <c r="AM24" s="24"/>
      <c r="AN24" s="24"/>
      <c r="AO24" s="24"/>
      <c r="AP24" s="24"/>
      <c r="AQ24" s="24"/>
      <c r="AR24" s="24"/>
      <c r="AS24" s="24"/>
      <c r="AT24" s="24"/>
      <c r="AU24" s="24"/>
    </row>
    <row r="25" spans="1:47" ht="15" customHeight="1">
      <c r="A25" s="245">
        <f>'履歴書'!A25</f>
      </c>
      <c r="B25" s="192"/>
      <c r="C25" s="39">
        <f>'履歴書'!C25</f>
      </c>
      <c r="D25" s="246">
        <f>'履歴書'!D25</f>
      </c>
      <c r="E25" s="247"/>
      <c r="F25" s="247"/>
      <c r="G25" s="247"/>
      <c r="H25" s="247"/>
      <c r="I25" s="247"/>
      <c r="J25" s="247"/>
      <c r="K25" s="247"/>
      <c r="L25" s="247"/>
      <c r="M25" s="247"/>
      <c r="N25" s="247"/>
      <c r="O25" s="247"/>
      <c r="P25" s="248"/>
      <c r="Q25" s="244"/>
      <c r="R25" s="133" t="str">
        <f>'履歴書'!R25</f>
        <v>Photoshop</v>
      </c>
      <c r="S25" s="134"/>
      <c r="T25" s="134"/>
      <c r="U25" s="134"/>
      <c r="V25" s="135"/>
      <c r="W25" s="121">
        <f>'履歴書'!W25</f>
        <v>0</v>
      </c>
      <c r="X25" s="122"/>
      <c r="Y25" s="192"/>
      <c r="Z25" s="133">
        <f>'履歴書'!Z25</f>
        <v>0</v>
      </c>
      <c r="AA25" s="134"/>
      <c r="AB25" s="134"/>
      <c r="AC25" s="135"/>
      <c r="AD25" s="121">
        <f>'履歴書'!AD25</f>
      </c>
      <c r="AE25" s="122"/>
      <c r="AF25" s="123"/>
      <c r="AK25" s="24"/>
      <c r="AL25" s="24"/>
      <c r="AM25" s="24"/>
      <c r="AN25" s="24"/>
      <c r="AO25" s="24"/>
      <c r="AP25" s="24"/>
      <c r="AQ25" s="24"/>
      <c r="AR25" s="24"/>
      <c r="AS25" s="24"/>
      <c r="AT25" s="24"/>
      <c r="AU25" s="24"/>
    </row>
    <row r="26" spans="1:47" ht="15" customHeight="1">
      <c r="A26" s="270" t="str">
        <f>'履歴書'!A26</f>
        <v>備考
（その他）</v>
      </c>
      <c r="B26" s="233"/>
      <c r="C26" s="234"/>
      <c r="D26" s="356">
        <f>'履歴書'!D26</f>
      </c>
      <c r="E26" s="357"/>
      <c r="F26" s="357"/>
      <c r="G26" s="357"/>
      <c r="H26" s="357"/>
      <c r="I26" s="357"/>
      <c r="J26" s="357"/>
      <c r="K26" s="358"/>
      <c r="L26" s="268" t="str">
        <f>'履歴書'!L26</f>
        <v>普通自動車
免許</v>
      </c>
      <c r="M26" s="233"/>
      <c r="N26" s="234"/>
      <c r="O26" s="249">
        <f>'履歴書'!O26</f>
      </c>
      <c r="P26" s="250"/>
      <c r="Q26" s="253" t="str">
        <f>'履歴書'!Q26</f>
        <v>ポートフォリオサイト</v>
      </c>
      <c r="R26" s="254"/>
      <c r="S26" s="255"/>
      <c r="T26" s="375">
        <f>'履歴書'!T26</f>
      </c>
      <c r="U26" s="376"/>
      <c r="V26" s="376"/>
      <c r="W26" s="376"/>
      <c r="X26" s="376"/>
      <c r="Y26" s="376"/>
      <c r="Z26" s="376"/>
      <c r="AA26" s="376"/>
      <c r="AB26" s="376"/>
      <c r="AC26" s="376"/>
      <c r="AD26" s="376"/>
      <c r="AE26" s="376"/>
      <c r="AF26" s="377"/>
      <c r="AK26" s="24"/>
      <c r="AL26" s="24"/>
      <c r="AM26" s="24"/>
      <c r="AN26" s="24"/>
      <c r="AO26" s="24"/>
      <c r="AP26" s="24"/>
      <c r="AQ26" s="24"/>
      <c r="AR26" s="24"/>
      <c r="AS26" s="24"/>
      <c r="AT26" s="24"/>
      <c r="AU26" s="24"/>
    </row>
    <row r="27" spans="1:47" ht="15" customHeight="1" thickBot="1">
      <c r="A27" s="235"/>
      <c r="B27" s="236"/>
      <c r="C27" s="237"/>
      <c r="D27" s="359"/>
      <c r="E27" s="360"/>
      <c r="F27" s="360"/>
      <c r="G27" s="360"/>
      <c r="H27" s="360"/>
      <c r="I27" s="360"/>
      <c r="J27" s="360"/>
      <c r="K27" s="361"/>
      <c r="L27" s="269"/>
      <c r="M27" s="236"/>
      <c r="N27" s="237"/>
      <c r="O27" s="251"/>
      <c r="P27" s="252"/>
      <c r="Q27" s="256"/>
      <c r="R27" s="257"/>
      <c r="S27" s="258"/>
      <c r="T27" s="378"/>
      <c r="U27" s="379"/>
      <c r="V27" s="379"/>
      <c r="W27" s="379"/>
      <c r="X27" s="379"/>
      <c r="Y27" s="379"/>
      <c r="Z27" s="379"/>
      <c r="AA27" s="379"/>
      <c r="AB27" s="379"/>
      <c r="AC27" s="379"/>
      <c r="AD27" s="379"/>
      <c r="AE27" s="379"/>
      <c r="AF27" s="380"/>
      <c r="AK27" s="24"/>
      <c r="AL27" s="24"/>
      <c r="AM27" s="24"/>
      <c r="AN27" s="24"/>
      <c r="AO27" s="24"/>
      <c r="AP27" s="24"/>
      <c r="AQ27" s="24"/>
      <c r="AR27" s="24"/>
      <c r="AS27" s="24"/>
      <c r="AT27" s="24"/>
      <c r="AU27" s="24"/>
    </row>
    <row r="28" spans="1:47" ht="15" customHeight="1" thickTop="1">
      <c r="A28" s="271" t="str">
        <f>'履歴書'!A28</f>
        <v>希望条件</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3"/>
      <c r="AK28" s="24"/>
      <c r="AL28" s="24"/>
      <c r="AM28" s="24"/>
      <c r="AN28" s="24"/>
      <c r="AO28" s="24"/>
      <c r="AP28" s="24"/>
      <c r="AQ28" s="24"/>
      <c r="AR28" s="24"/>
      <c r="AS28" s="24"/>
      <c r="AT28" s="24"/>
      <c r="AU28" s="24"/>
    </row>
    <row r="29" spans="1:47" ht="15" customHeight="1">
      <c r="A29" s="241" t="str">
        <f>'履歴書'!A29</f>
        <v>希望年収
※手取り年収ではなく総支給額を記載</v>
      </c>
      <c r="B29" s="134"/>
      <c r="C29" s="134"/>
      <c r="D29" s="134"/>
      <c r="E29" s="134"/>
      <c r="F29" s="134"/>
      <c r="G29" s="134"/>
      <c r="H29" s="134"/>
      <c r="I29" s="134"/>
      <c r="J29" s="134"/>
      <c r="K29" s="134"/>
      <c r="L29" s="133" t="str">
        <f>'履歴書'!L29</f>
        <v>希望勤務地</v>
      </c>
      <c r="M29" s="134"/>
      <c r="N29" s="134"/>
      <c r="O29" s="134"/>
      <c r="P29" s="134"/>
      <c r="Q29" s="134"/>
      <c r="R29" s="134"/>
      <c r="S29" s="134"/>
      <c r="T29" s="134"/>
      <c r="U29" s="134"/>
      <c r="V29" s="135"/>
      <c r="W29" s="393" t="str">
        <f>'履歴書'!W29</f>
        <v>その他希望条件</v>
      </c>
      <c r="X29" s="394"/>
      <c r="Y29" s="394"/>
      <c r="Z29" s="394"/>
      <c r="AA29" s="394"/>
      <c r="AB29" s="394"/>
      <c r="AC29" s="394"/>
      <c r="AD29" s="394"/>
      <c r="AE29" s="394"/>
      <c r="AF29" s="395"/>
      <c r="AK29" s="24"/>
      <c r="AL29" s="24"/>
      <c r="AM29" s="24"/>
      <c r="AN29" s="24"/>
      <c r="AO29" s="24"/>
      <c r="AP29" s="24"/>
      <c r="AQ29" s="24"/>
      <c r="AR29" s="24"/>
      <c r="AS29" s="24"/>
      <c r="AT29" s="24"/>
      <c r="AU29" s="24"/>
    </row>
    <row r="30" spans="1:47" ht="15" customHeight="1">
      <c r="A30" s="366">
        <f>'履歴書'!A31</f>
      </c>
      <c r="B30" s="367"/>
      <c r="C30" s="367"/>
      <c r="D30" s="367"/>
      <c r="E30" s="367"/>
      <c r="F30" s="367"/>
      <c r="G30" s="367"/>
      <c r="H30" s="367"/>
      <c r="I30" s="367"/>
      <c r="J30" s="367"/>
      <c r="K30" s="368"/>
      <c r="L30" s="121" t="str">
        <f>'履歴書'!L31</f>
        <v>　　　　</v>
      </c>
      <c r="M30" s="122"/>
      <c r="N30" s="122"/>
      <c r="O30" s="122"/>
      <c r="P30" s="122"/>
      <c r="Q30" s="122"/>
      <c r="R30" s="122"/>
      <c r="S30" s="122"/>
      <c r="T30" s="122"/>
      <c r="U30" s="122"/>
      <c r="V30" s="192"/>
      <c r="W30" s="280">
        <f>'履歴書'!W31</f>
      </c>
      <c r="X30" s="281"/>
      <c r="Y30" s="281"/>
      <c r="Z30" s="281"/>
      <c r="AA30" s="281"/>
      <c r="AB30" s="281"/>
      <c r="AC30" s="281"/>
      <c r="AD30" s="281"/>
      <c r="AE30" s="281"/>
      <c r="AF30" s="282"/>
      <c r="AK30" s="24"/>
      <c r="AL30" s="24"/>
      <c r="AM30" s="24"/>
      <c r="AN30" s="24"/>
      <c r="AO30" s="24"/>
      <c r="AP30" s="24"/>
      <c r="AQ30" s="24"/>
      <c r="AR30" s="24"/>
      <c r="AS30" s="24"/>
      <c r="AT30" s="24"/>
      <c r="AU30" s="24"/>
    </row>
    <row r="31" spans="1:47" ht="15" customHeight="1" thickBot="1">
      <c r="A31" s="369">
        <f>'履歴書'!A32</f>
      </c>
      <c r="B31" s="370"/>
      <c r="C31" s="370"/>
      <c r="D31" s="370"/>
      <c r="E31" s="370"/>
      <c r="F31" s="370"/>
      <c r="G31" s="370"/>
      <c r="H31" s="370"/>
      <c r="I31" s="370"/>
      <c r="J31" s="370"/>
      <c r="K31" s="371"/>
      <c r="L31" s="372" t="str">
        <f>'履歴書'!L32</f>
        <v>転居を伴う転勤の可否</v>
      </c>
      <c r="M31" s="373"/>
      <c r="N31" s="373"/>
      <c r="O31" s="373"/>
      <c r="P31" s="374"/>
      <c r="Q31" s="286">
        <f>'履歴書'!Q32</f>
      </c>
      <c r="R31" s="287"/>
      <c r="S31" s="287"/>
      <c r="T31" s="287"/>
      <c r="U31" s="287"/>
      <c r="V31" s="288"/>
      <c r="W31" s="283"/>
      <c r="X31" s="284"/>
      <c r="Y31" s="284"/>
      <c r="Z31" s="284"/>
      <c r="AA31" s="284"/>
      <c r="AB31" s="284"/>
      <c r="AC31" s="284"/>
      <c r="AD31" s="284"/>
      <c r="AE31" s="284"/>
      <c r="AF31" s="285"/>
      <c r="AK31" s="24"/>
      <c r="AL31" s="24"/>
      <c r="AM31" s="24"/>
      <c r="AN31" s="24"/>
      <c r="AO31" s="24"/>
      <c r="AP31" s="24"/>
      <c r="AQ31" s="24"/>
      <c r="AR31" s="24"/>
      <c r="AS31" s="24"/>
      <c r="AT31" s="24"/>
      <c r="AU31" s="24"/>
    </row>
    <row r="32" spans="1:47" ht="15" customHeight="1" thickTop="1">
      <c r="A32" s="167" t="str">
        <f>'履歴書'!A33</f>
        <v>職歴</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9"/>
      <c r="AK32" s="24"/>
      <c r="AL32" s="24"/>
      <c r="AM32" s="24"/>
      <c r="AN32" s="24"/>
      <c r="AO32" s="24"/>
      <c r="AP32" s="24"/>
      <c r="AQ32" s="24"/>
      <c r="AR32" s="24"/>
      <c r="AS32" s="24"/>
      <c r="AT32" s="24"/>
      <c r="AU32" s="24"/>
    </row>
    <row r="33" spans="1:54" s="52" customFormat="1" ht="15" customHeight="1">
      <c r="A33" s="259" t="str">
        <f>'履歴書'!A34</f>
        <v>現在の就業状況</v>
      </c>
      <c r="B33" s="260"/>
      <c r="C33" s="260"/>
      <c r="D33" s="260"/>
      <c r="E33" s="261">
        <f>'履歴書'!E34</f>
      </c>
      <c r="F33" s="262"/>
      <c r="G33" s="262"/>
      <c r="H33" s="262"/>
      <c r="I33" s="263"/>
      <c r="J33" s="264" t="str">
        <f>'履歴書'!J34</f>
        <v>経験社数</v>
      </c>
      <c r="K33" s="265"/>
      <c r="L33" s="265"/>
      <c r="M33" s="266">
        <f>'履歴書'!M34</f>
      </c>
      <c r="N33" s="266"/>
      <c r="O33" s="267"/>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89" t="str">
        <f>'履歴書'!A35</f>
        <v>社名</v>
      </c>
      <c r="B34" s="290"/>
      <c r="C34" s="291">
        <f>'履歴書'!C35</f>
      </c>
      <c r="D34" s="277"/>
      <c r="E34" s="277"/>
      <c r="F34" s="277"/>
      <c r="G34" s="277"/>
      <c r="H34" s="277"/>
      <c r="I34" s="277"/>
      <c r="J34" s="277"/>
      <c r="K34" s="277"/>
      <c r="L34" s="278"/>
      <c r="M34" s="291">
        <f>'履歴書'!M35</f>
      </c>
      <c r="N34" s="277"/>
      <c r="O34" s="277"/>
      <c r="P34" s="277"/>
      <c r="Q34" s="277"/>
      <c r="R34" s="277"/>
      <c r="S34" s="277"/>
      <c r="T34" s="277"/>
      <c r="U34" s="277"/>
      <c r="V34" s="278"/>
      <c r="W34" s="276">
        <f>'履歴書'!W35</f>
      </c>
      <c r="X34" s="277"/>
      <c r="Y34" s="277"/>
      <c r="Z34" s="277"/>
      <c r="AA34" s="277"/>
      <c r="AB34" s="277"/>
      <c r="AC34" s="277"/>
      <c r="AD34" s="277"/>
      <c r="AE34" s="277"/>
      <c r="AF34" s="278"/>
      <c r="AG34" s="24"/>
      <c r="AH34" s="24"/>
      <c r="AI34" s="24"/>
      <c r="AJ34" s="24"/>
    </row>
    <row r="35" spans="1:36" s="52" customFormat="1" ht="15" customHeight="1">
      <c r="A35" s="172"/>
      <c r="B35" s="173"/>
      <c r="C35" s="151"/>
      <c r="D35" s="152"/>
      <c r="E35" s="152"/>
      <c r="F35" s="152"/>
      <c r="G35" s="152"/>
      <c r="H35" s="152"/>
      <c r="I35" s="152"/>
      <c r="J35" s="152"/>
      <c r="K35" s="152"/>
      <c r="L35" s="153"/>
      <c r="M35" s="151"/>
      <c r="N35" s="152"/>
      <c r="O35" s="152"/>
      <c r="P35" s="152"/>
      <c r="Q35" s="152"/>
      <c r="R35" s="152"/>
      <c r="S35" s="152"/>
      <c r="T35" s="152"/>
      <c r="U35" s="152"/>
      <c r="V35" s="153"/>
      <c r="W35" s="279"/>
      <c r="X35" s="152"/>
      <c r="Y35" s="152"/>
      <c r="Z35" s="152"/>
      <c r="AA35" s="152"/>
      <c r="AB35" s="152"/>
      <c r="AC35" s="152"/>
      <c r="AD35" s="152"/>
      <c r="AE35" s="152"/>
      <c r="AF35" s="153"/>
      <c r="AG35" s="24"/>
      <c r="AH35" s="24"/>
      <c r="AI35" s="24"/>
      <c r="AJ35" s="24"/>
    </row>
    <row r="36" spans="1:36" s="52" customFormat="1" ht="15" customHeight="1">
      <c r="A36" s="270" t="str">
        <f>'履歴書'!A37</f>
        <v>事業
内容</v>
      </c>
      <c r="B36" s="234"/>
      <c r="C36" s="292">
        <f>'履歴書'!C37</f>
      </c>
      <c r="D36" s="293"/>
      <c r="E36" s="293"/>
      <c r="F36" s="293"/>
      <c r="G36" s="293"/>
      <c r="H36" s="293"/>
      <c r="I36" s="294"/>
      <c r="J36" s="133" t="str">
        <f>'履歴書'!J37</f>
        <v>従業員数</v>
      </c>
      <c r="K36" s="134"/>
      <c r="L36" s="242"/>
      <c r="M36" s="292">
        <f>'履歴書'!M37</f>
      </c>
      <c r="N36" s="293"/>
      <c r="O36" s="293"/>
      <c r="P36" s="293"/>
      <c r="Q36" s="293"/>
      <c r="R36" s="293"/>
      <c r="S36" s="294"/>
      <c r="T36" s="133" t="str">
        <f>'履歴書'!T37</f>
        <v>従業員数</v>
      </c>
      <c r="U36" s="134"/>
      <c r="V36" s="242"/>
      <c r="W36" s="298">
        <f>'履歴書'!W37</f>
      </c>
      <c r="X36" s="293"/>
      <c r="Y36" s="293"/>
      <c r="Z36" s="293"/>
      <c r="AA36" s="293"/>
      <c r="AB36" s="293"/>
      <c r="AC36" s="294"/>
      <c r="AD36" s="133" t="str">
        <f>'履歴書'!AD37</f>
        <v>従業員数</v>
      </c>
      <c r="AE36" s="134"/>
      <c r="AF36" s="242"/>
      <c r="AG36" s="24"/>
      <c r="AH36" s="24"/>
      <c r="AI36" s="24"/>
      <c r="AJ36" s="24"/>
    </row>
    <row r="37" spans="1:36" s="52" customFormat="1" ht="15" customHeight="1">
      <c r="A37" s="172"/>
      <c r="B37" s="173"/>
      <c r="C37" s="295"/>
      <c r="D37" s="296"/>
      <c r="E37" s="296"/>
      <c r="F37" s="296"/>
      <c r="G37" s="296"/>
      <c r="H37" s="296"/>
      <c r="I37" s="297"/>
      <c r="J37" s="274">
        <f>'履歴書'!J38</f>
      </c>
      <c r="K37" s="275"/>
      <c r="L37" s="44" t="str">
        <f>'履歴書'!L38</f>
        <v>名</v>
      </c>
      <c r="M37" s="295"/>
      <c r="N37" s="296"/>
      <c r="O37" s="296"/>
      <c r="P37" s="296"/>
      <c r="Q37" s="296"/>
      <c r="R37" s="296"/>
      <c r="S37" s="297"/>
      <c r="T37" s="274">
        <f>'履歴書'!T38</f>
      </c>
      <c r="U37" s="275"/>
      <c r="V37" s="44" t="str">
        <f>'履歴書'!V38</f>
        <v>名</v>
      </c>
      <c r="W37" s="299"/>
      <c r="X37" s="296"/>
      <c r="Y37" s="296"/>
      <c r="Z37" s="296"/>
      <c r="AA37" s="296"/>
      <c r="AB37" s="296"/>
      <c r="AC37" s="297"/>
      <c r="AD37" s="274">
        <f>'履歴書'!AD38</f>
      </c>
      <c r="AE37" s="275"/>
      <c r="AF37" s="44" t="str">
        <f>'履歴書'!AF38</f>
        <v>名</v>
      </c>
      <c r="AG37" s="24"/>
      <c r="AH37" s="24"/>
      <c r="AI37" s="24"/>
      <c r="AJ37" s="24"/>
    </row>
    <row r="38" spans="1:36" s="52" customFormat="1" ht="15" customHeight="1">
      <c r="A38" s="270" t="str">
        <f>'履歴書'!A39</f>
        <v>勤務
期間</v>
      </c>
      <c r="B38" s="234"/>
      <c r="C38" s="304">
        <f>'履歴書'!C39</f>
      </c>
      <c r="D38" s="305"/>
      <c r="E38" s="305"/>
      <c r="F38" s="305"/>
      <c r="G38" s="349" t="str">
        <f>'履歴書'!G39</f>
        <v>～</v>
      </c>
      <c r="H38" s="349"/>
      <c r="I38" s="317">
        <f>'履歴書'!I39</f>
      </c>
      <c r="J38" s="317"/>
      <c r="K38" s="317"/>
      <c r="L38" s="318"/>
      <c r="M38" s="304">
        <f>'履歴書'!M39</f>
      </c>
      <c r="N38" s="305"/>
      <c r="O38" s="305"/>
      <c r="P38" s="305"/>
      <c r="Q38" s="349" t="str">
        <f>'履歴書'!Q39</f>
        <v>～</v>
      </c>
      <c r="R38" s="349"/>
      <c r="S38" s="317">
        <f>'履歴書'!S39</f>
      </c>
      <c r="T38" s="317"/>
      <c r="U38" s="317"/>
      <c r="V38" s="318"/>
      <c r="W38" s="304">
        <f>'履歴書'!W39</f>
      </c>
      <c r="X38" s="305"/>
      <c r="Y38" s="305"/>
      <c r="Z38" s="305"/>
      <c r="AA38" s="349" t="str">
        <f>'履歴書'!AA39</f>
        <v>～</v>
      </c>
      <c r="AB38" s="349"/>
      <c r="AC38" s="317">
        <f>'履歴書'!AC39</f>
      </c>
      <c r="AD38" s="317"/>
      <c r="AE38" s="317"/>
      <c r="AF38" s="318"/>
      <c r="AG38" s="24"/>
      <c r="AH38" s="24"/>
      <c r="AI38" s="24"/>
      <c r="AJ38" s="24"/>
    </row>
    <row r="39" spans="1:36" s="52" customFormat="1" ht="15" customHeight="1">
      <c r="A39" s="172"/>
      <c r="B39" s="173"/>
      <c r="C39" s="56"/>
      <c r="D39" s="57"/>
      <c r="E39" s="58" t="str">
        <f>'履歴書'!E40</f>
        <v>（</v>
      </c>
      <c r="F39" s="51">
        <f>'履歴書'!F40</f>
      </c>
      <c r="G39" s="58" t="str">
        <f>'履歴書'!G40</f>
        <v>年</v>
      </c>
      <c r="H39" s="58">
        <f>'履歴書'!H40</f>
      </c>
      <c r="I39" s="306" t="str">
        <f>'履歴書'!I40</f>
        <v>ヶ月）</v>
      </c>
      <c r="J39" s="306"/>
      <c r="K39" s="59"/>
      <c r="L39" s="44"/>
      <c r="M39" s="60"/>
      <c r="N39" s="57"/>
      <c r="O39" s="58" t="str">
        <f>'履歴書'!O40</f>
        <v>（</v>
      </c>
      <c r="P39" s="51">
        <f>'履歴書'!P40</f>
      </c>
      <c r="Q39" s="58" t="str">
        <f>'履歴書'!Q40</f>
        <v>年</v>
      </c>
      <c r="R39" s="58">
        <f>'履歴書'!R40</f>
      </c>
      <c r="S39" s="306" t="str">
        <f>'履歴書'!S40</f>
        <v>ヶ月）</v>
      </c>
      <c r="T39" s="306"/>
      <c r="U39" s="59"/>
      <c r="V39" s="44"/>
      <c r="W39" s="60"/>
      <c r="X39" s="57"/>
      <c r="Y39" s="58" t="str">
        <f>'履歴書'!Y40</f>
        <v>（</v>
      </c>
      <c r="Z39" s="51">
        <f>'履歴書'!Z40</f>
      </c>
      <c r="AA39" s="58" t="str">
        <f>'履歴書'!AA40</f>
        <v>年</v>
      </c>
      <c r="AB39" s="58">
        <f>'履歴書'!AB40</f>
      </c>
      <c r="AC39" s="306" t="str">
        <f>'履歴書'!AC40</f>
        <v>ヶ月）</v>
      </c>
      <c r="AD39" s="306"/>
      <c r="AE39" s="59"/>
      <c r="AF39" s="44"/>
      <c r="AG39" s="24"/>
      <c r="AH39" s="24"/>
      <c r="AI39" s="24"/>
      <c r="AJ39" s="24"/>
    </row>
    <row r="40" spans="1:36" s="52" customFormat="1" ht="15" customHeight="1">
      <c r="A40" s="313" t="str">
        <f>'履歴書'!A41</f>
        <v>主な仕事内容・役職</v>
      </c>
      <c r="B40" s="314"/>
      <c r="C40" s="319">
        <f>'履歴書'!C41</f>
      </c>
      <c r="D40" s="320"/>
      <c r="E40" s="320"/>
      <c r="F40" s="320"/>
      <c r="G40" s="320"/>
      <c r="H40" s="320"/>
      <c r="I40" s="320"/>
      <c r="J40" s="320"/>
      <c r="K40" s="320"/>
      <c r="L40" s="321"/>
      <c r="M40" s="319">
        <f>'履歴書'!M41</f>
      </c>
      <c r="N40" s="320"/>
      <c r="O40" s="320"/>
      <c r="P40" s="320"/>
      <c r="Q40" s="320"/>
      <c r="R40" s="320"/>
      <c r="S40" s="320"/>
      <c r="T40" s="320"/>
      <c r="U40" s="320"/>
      <c r="V40" s="321"/>
      <c r="W40" s="319">
        <f>'履歴書'!W41</f>
      </c>
      <c r="X40" s="320"/>
      <c r="Y40" s="320"/>
      <c r="Z40" s="320"/>
      <c r="AA40" s="320"/>
      <c r="AB40" s="320"/>
      <c r="AC40" s="320"/>
      <c r="AD40" s="320"/>
      <c r="AE40" s="320"/>
      <c r="AF40" s="321"/>
      <c r="AG40" s="24"/>
      <c r="AH40" s="24"/>
      <c r="AI40" s="24"/>
      <c r="AJ40" s="24"/>
    </row>
    <row r="41" spans="1:36" s="52" customFormat="1" ht="15" customHeight="1">
      <c r="A41" s="315"/>
      <c r="B41" s="316"/>
      <c r="C41" s="322"/>
      <c r="D41" s="323"/>
      <c r="E41" s="323"/>
      <c r="F41" s="323"/>
      <c r="G41" s="323"/>
      <c r="H41" s="323"/>
      <c r="I41" s="323"/>
      <c r="J41" s="323"/>
      <c r="K41" s="323"/>
      <c r="L41" s="324"/>
      <c r="M41" s="322"/>
      <c r="N41" s="323"/>
      <c r="O41" s="323"/>
      <c r="P41" s="323"/>
      <c r="Q41" s="323"/>
      <c r="R41" s="323"/>
      <c r="S41" s="323"/>
      <c r="T41" s="323"/>
      <c r="U41" s="323"/>
      <c r="V41" s="324"/>
      <c r="W41" s="322"/>
      <c r="X41" s="323"/>
      <c r="Y41" s="323"/>
      <c r="Z41" s="323"/>
      <c r="AA41" s="323"/>
      <c r="AB41" s="323"/>
      <c r="AC41" s="323"/>
      <c r="AD41" s="323"/>
      <c r="AE41" s="323"/>
      <c r="AF41" s="324"/>
      <c r="AG41" s="24"/>
      <c r="AH41" s="24"/>
      <c r="AI41" s="24"/>
      <c r="AJ41" s="24"/>
    </row>
    <row r="42" spans="1:36" s="52" customFormat="1" ht="15" customHeight="1">
      <c r="A42" s="315"/>
      <c r="B42" s="316"/>
      <c r="C42" s="322"/>
      <c r="D42" s="323"/>
      <c r="E42" s="323"/>
      <c r="F42" s="323"/>
      <c r="G42" s="323"/>
      <c r="H42" s="323"/>
      <c r="I42" s="323"/>
      <c r="J42" s="323"/>
      <c r="K42" s="323"/>
      <c r="L42" s="324"/>
      <c r="M42" s="322"/>
      <c r="N42" s="323"/>
      <c r="O42" s="323"/>
      <c r="P42" s="323"/>
      <c r="Q42" s="323"/>
      <c r="R42" s="323"/>
      <c r="S42" s="323"/>
      <c r="T42" s="323"/>
      <c r="U42" s="323"/>
      <c r="V42" s="324"/>
      <c r="W42" s="322"/>
      <c r="X42" s="323"/>
      <c r="Y42" s="323"/>
      <c r="Z42" s="323"/>
      <c r="AA42" s="323"/>
      <c r="AB42" s="323"/>
      <c r="AC42" s="323"/>
      <c r="AD42" s="323"/>
      <c r="AE42" s="323"/>
      <c r="AF42" s="324"/>
      <c r="AG42" s="45"/>
      <c r="AH42" s="24"/>
      <c r="AI42" s="24"/>
      <c r="AJ42" s="24"/>
    </row>
    <row r="43" spans="1:32" s="45" customFormat="1" ht="15" customHeight="1">
      <c r="A43" s="315"/>
      <c r="B43" s="316"/>
      <c r="C43" s="322"/>
      <c r="D43" s="323"/>
      <c r="E43" s="323"/>
      <c r="F43" s="323"/>
      <c r="G43" s="323"/>
      <c r="H43" s="323"/>
      <c r="I43" s="323"/>
      <c r="J43" s="323"/>
      <c r="K43" s="323"/>
      <c r="L43" s="324"/>
      <c r="M43" s="322"/>
      <c r="N43" s="323"/>
      <c r="O43" s="323"/>
      <c r="P43" s="323"/>
      <c r="Q43" s="323"/>
      <c r="R43" s="323"/>
      <c r="S43" s="323"/>
      <c r="T43" s="323"/>
      <c r="U43" s="323"/>
      <c r="V43" s="324"/>
      <c r="W43" s="322"/>
      <c r="X43" s="323"/>
      <c r="Y43" s="323"/>
      <c r="Z43" s="323"/>
      <c r="AA43" s="323"/>
      <c r="AB43" s="323"/>
      <c r="AC43" s="323"/>
      <c r="AD43" s="323"/>
      <c r="AE43" s="323"/>
      <c r="AF43" s="324"/>
    </row>
    <row r="44" spans="1:32" s="45" customFormat="1" ht="15" customHeight="1">
      <c r="A44" s="315"/>
      <c r="B44" s="316"/>
      <c r="C44" s="322"/>
      <c r="D44" s="323"/>
      <c r="E44" s="323"/>
      <c r="F44" s="323"/>
      <c r="G44" s="323"/>
      <c r="H44" s="323"/>
      <c r="I44" s="323"/>
      <c r="J44" s="323"/>
      <c r="K44" s="323"/>
      <c r="L44" s="324"/>
      <c r="M44" s="322"/>
      <c r="N44" s="323"/>
      <c r="O44" s="323"/>
      <c r="P44" s="323"/>
      <c r="Q44" s="323"/>
      <c r="R44" s="323"/>
      <c r="S44" s="323"/>
      <c r="T44" s="323"/>
      <c r="U44" s="323"/>
      <c r="V44" s="324"/>
      <c r="W44" s="322"/>
      <c r="X44" s="323"/>
      <c r="Y44" s="323"/>
      <c r="Z44" s="323"/>
      <c r="AA44" s="323"/>
      <c r="AB44" s="323"/>
      <c r="AC44" s="323"/>
      <c r="AD44" s="323"/>
      <c r="AE44" s="323"/>
      <c r="AF44" s="324"/>
    </row>
    <row r="45" spans="1:32" s="45" customFormat="1" ht="15" customHeight="1">
      <c r="A45" s="315"/>
      <c r="B45" s="316"/>
      <c r="C45" s="322"/>
      <c r="D45" s="323"/>
      <c r="E45" s="323"/>
      <c r="F45" s="323"/>
      <c r="G45" s="323"/>
      <c r="H45" s="323"/>
      <c r="I45" s="323"/>
      <c r="J45" s="323"/>
      <c r="K45" s="323"/>
      <c r="L45" s="324"/>
      <c r="M45" s="322"/>
      <c r="N45" s="323"/>
      <c r="O45" s="323"/>
      <c r="P45" s="323"/>
      <c r="Q45" s="323"/>
      <c r="R45" s="323"/>
      <c r="S45" s="323"/>
      <c r="T45" s="323"/>
      <c r="U45" s="323"/>
      <c r="V45" s="324"/>
      <c r="W45" s="322"/>
      <c r="X45" s="323"/>
      <c r="Y45" s="323"/>
      <c r="Z45" s="323"/>
      <c r="AA45" s="323"/>
      <c r="AB45" s="323"/>
      <c r="AC45" s="323"/>
      <c r="AD45" s="323"/>
      <c r="AE45" s="323"/>
      <c r="AF45" s="324"/>
    </row>
    <row r="46" spans="1:32" s="45" customFormat="1" ht="15" customHeight="1">
      <c r="A46" s="315"/>
      <c r="B46" s="316"/>
      <c r="C46" s="322"/>
      <c r="D46" s="323"/>
      <c r="E46" s="323"/>
      <c r="F46" s="323"/>
      <c r="G46" s="323"/>
      <c r="H46" s="323"/>
      <c r="I46" s="323"/>
      <c r="J46" s="323"/>
      <c r="K46" s="323"/>
      <c r="L46" s="324"/>
      <c r="M46" s="322"/>
      <c r="N46" s="323"/>
      <c r="O46" s="323"/>
      <c r="P46" s="323"/>
      <c r="Q46" s="323"/>
      <c r="R46" s="323"/>
      <c r="S46" s="323"/>
      <c r="T46" s="323"/>
      <c r="U46" s="323"/>
      <c r="V46" s="324"/>
      <c r="W46" s="322"/>
      <c r="X46" s="323"/>
      <c r="Y46" s="323"/>
      <c r="Z46" s="323"/>
      <c r="AA46" s="323"/>
      <c r="AB46" s="323"/>
      <c r="AC46" s="323"/>
      <c r="AD46" s="323"/>
      <c r="AE46" s="323"/>
      <c r="AF46" s="324"/>
    </row>
    <row r="47" spans="1:32" s="45" customFormat="1" ht="15" customHeight="1">
      <c r="A47" s="315"/>
      <c r="B47" s="316"/>
      <c r="C47" s="322"/>
      <c r="D47" s="323"/>
      <c r="E47" s="323"/>
      <c r="F47" s="323"/>
      <c r="G47" s="323"/>
      <c r="H47" s="323"/>
      <c r="I47" s="323"/>
      <c r="J47" s="323"/>
      <c r="K47" s="323"/>
      <c r="L47" s="324"/>
      <c r="M47" s="322"/>
      <c r="N47" s="323"/>
      <c r="O47" s="323"/>
      <c r="P47" s="323"/>
      <c r="Q47" s="323"/>
      <c r="R47" s="323"/>
      <c r="S47" s="323"/>
      <c r="T47" s="323"/>
      <c r="U47" s="323"/>
      <c r="V47" s="324"/>
      <c r="W47" s="322"/>
      <c r="X47" s="323"/>
      <c r="Y47" s="323"/>
      <c r="Z47" s="323"/>
      <c r="AA47" s="323"/>
      <c r="AB47" s="323"/>
      <c r="AC47" s="323"/>
      <c r="AD47" s="323"/>
      <c r="AE47" s="323"/>
      <c r="AF47" s="324"/>
    </row>
    <row r="48" spans="1:32" s="45" customFormat="1" ht="15" customHeight="1">
      <c r="A48" s="315"/>
      <c r="B48" s="316"/>
      <c r="C48" s="322"/>
      <c r="D48" s="323"/>
      <c r="E48" s="323"/>
      <c r="F48" s="323"/>
      <c r="G48" s="323"/>
      <c r="H48" s="323"/>
      <c r="I48" s="323"/>
      <c r="J48" s="323"/>
      <c r="K48" s="323"/>
      <c r="L48" s="324"/>
      <c r="M48" s="322"/>
      <c r="N48" s="323"/>
      <c r="O48" s="323"/>
      <c r="P48" s="323"/>
      <c r="Q48" s="323"/>
      <c r="R48" s="323"/>
      <c r="S48" s="323"/>
      <c r="T48" s="323"/>
      <c r="U48" s="323"/>
      <c r="V48" s="324"/>
      <c r="W48" s="322"/>
      <c r="X48" s="323"/>
      <c r="Y48" s="323"/>
      <c r="Z48" s="323"/>
      <c r="AA48" s="323"/>
      <c r="AB48" s="323"/>
      <c r="AC48" s="323"/>
      <c r="AD48" s="323"/>
      <c r="AE48" s="323"/>
      <c r="AF48" s="324"/>
    </row>
    <row r="49" spans="1:32" s="45" customFormat="1" ht="15" customHeight="1">
      <c r="A49" s="315"/>
      <c r="B49" s="316"/>
      <c r="C49" s="322"/>
      <c r="D49" s="323"/>
      <c r="E49" s="323"/>
      <c r="F49" s="323"/>
      <c r="G49" s="323"/>
      <c r="H49" s="323"/>
      <c r="I49" s="323"/>
      <c r="J49" s="323"/>
      <c r="K49" s="323"/>
      <c r="L49" s="324"/>
      <c r="M49" s="322"/>
      <c r="N49" s="323"/>
      <c r="O49" s="323"/>
      <c r="P49" s="323"/>
      <c r="Q49" s="323"/>
      <c r="R49" s="323"/>
      <c r="S49" s="323"/>
      <c r="T49" s="323"/>
      <c r="U49" s="323"/>
      <c r="V49" s="324"/>
      <c r="W49" s="322"/>
      <c r="X49" s="323"/>
      <c r="Y49" s="323"/>
      <c r="Z49" s="323"/>
      <c r="AA49" s="323"/>
      <c r="AB49" s="323"/>
      <c r="AC49" s="323"/>
      <c r="AD49" s="323"/>
      <c r="AE49" s="323"/>
      <c r="AF49" s="324"/>
    </row>
    <row r="50" spans="1:32" s="45" customFormat="1" ht="15" customHeight="1">
      <c r="A50" s="315"/>
      <c r="B50" s="316"/>
      <c r="C50" s="322"/>
      <c r="D50" s="323"/>
      <c r="E50" s="323"/>
      <c r="F50" s="323"/>
      <c r="G50" s="323"/>
      <c r="H50" s="323"/>
      <c r="I50" s="323"/>
      <c r="J50" s="323"/>
      <c r="K50" s="323"/>
      <c r="L50" s="324"/>
      <c r="M50" s="322"/>
      <c r="N50" s="323"/>
      <c r="O50" s="323"/>
      <c r="P50" s="323"/>
      <c r="Q50" s="323"/>
      <c r="R50" s="323"/>
      <c r="S50" s="323"/>
      <c r="T50" s="323"/>
      <c r="U50" s="323"/>
      <c r="V50" s="324"/>
      <c r="W50" s="322"/>
      <c r="X50" s="323"/>
      <c r="Y50" s="323"/>
      <c r="Z50" s="323"/>
      <c r="AA50" s="323"/>
      <c r="AB50" s="323"/>
      <c r="AC50" s="323"/>
      <c r="AD50" s="323"/>
      <c r="AE50" s="323"/>
      <c r="AF50" s="324"/>
    </row>
    <row r="51" spans="1:32" s="45" customFormat="1" ht="15" customHeight="1">
      <c r="A51" s="315"/>
      <c r="B51" s="316"/>
      <c r="C51" s="322"/>
      <c r="D51" s="323"/>
      <c r="E51" s="323"/>
      <c r="F51" s="323"/>
      <c r="G51" s="323"/>
      <c r="H51" s="323"/>
      <c r="I51" s="323"/>
      <c r="J51" s="323"/>
      <c r="K51" s="323"/>
      <c r="L51" s="324"/>
      <c r="M51" s="322"/>
      <c r="N51" s="323"/>
      <c r="O51" s="323"/>
      <c r="P51" s="323"/>
      <c r="Q51" s="323"/>
      <c r="R51" s="323"/>
      <c r="S51" s="323"/>
      <c r="T51" s="323"/>
      <c r="U51" s="323"/>
      <c r="V51" s="324"/>
      <c r="W51" s="322"/>
      <c r="X51" s="323"/>
      <c r="Y51" s="323"/>
      <c r="Z51" s="323"/>
      <c r="AA51" s="323"/>
      <c r="AB51" s="323"/>
      <c r="AC51" s="323"/>
      <c r="AD51" s="323"/>
      <c r="AE51" s="323"/>
      <c r="AF51" s="324"/>
    </row>
    <row r="52" spans="1:32" s="45" customFormat="1" ht="15" customHeight="1">
      <c r="A52" s="315"/>
      <c r="B52" s="316"/>
      <c r="C52" s="322"/>
      <c r="D52" s="323"/>
      <c r="E52" s="323"/>
      <c r="F52" s="323"/>
      <c r="G52" s="323"/>
      <c r="H52" s="323"/>
      <c r="I52" s="323"/>
      <c r="J52" s="323"/>
      <c r="K52" s="323"/>
      <c r="L52" s="324"/>
      <c r="M52" s="322"/>
      <c r="N52" s="323"/>
      <c r="O52" s="323"/>
      <c r="P52" s="323"/>
      <c r="Q52" s="323"/>
      <c r="R52" s="323"/>
      <c r="S52" s="323"/>
      <c r="T52" s="323"/>
      <c r="U52" s="323"/>
      <c r="V52" s="324"/>
      <c r="W52" s="322"/>
      <c r="X52" s="323"/>
      <c r="Y52" s="323"/>
      <c r="Z52" s="323"/>
      <c r="AA52" s="323"/>
      <c r="AB52" s="323"/>
      <c r="AC52" s="323"/>
      <c r="AD52" s="323"/>
      <c r="AE52" s="323"/>
      <c r="AF52" s="324"/>
    </row>
    <row r="53" spans="1:32" s="45" customFormat="1" ht="15" customHeight="1">
      <c r="A53" s="396"/>
      <c r="B53" s="397"/>
      <c r="C53" s="398"/>
      <c r="D53" s="399"/>
      <c r="E53" s="399"/>
      <c r="F53" s="399"/>
      <c r="G53" s="399"/>
      <c r="H53" s="399"/>
      <c r="I53" s="399"/>
      <c r="J53" s="399"/>
      <c r="K53" s="399"/>
      <c r="L53" s="400"/>
      <c r="M53" s="398"/>
      <c r="N53" s="399"/>
      <c r="O53" s="399"/>
      <c r="P53" s="399"/>
      <c r="Q53" s="399"/>
      <c r="R53" s="399"/>
      <c r="S53" s="399"/>
      <c r="T53" s="399"/>
      <c r="U53" s="399"/>
      <c r="V53" s="400"/>
      <c r="W53" s="398"/>
      <c r="X53" s="399"/>
      <c r="Y53" s="399"/>
      <c r="Z53" s="399"/>
      <c r="AA53" s="399"/>
      <c r="AB53" s="399"/>
      <c r="AC53" s="399"/>
      <c r="AD53" s="399"/>
      <c r="AE53" s="399"/>
      <c r="AF53" s="400"/>
    </row>
    <row r="54" spans="1:32" s="45" customFormat="1" ht="15" customHeight="1">
      <c r="A54" s="270" t="str">
        <f>'履歴書'!A53</f>
        <v>雇用
形態</v>
      </c>
      <c r="B54" s="234"/>
      <c r="C54" s="307">
        <f>'履歴書'!C53</f>
      </c>
      <c r="D54" s="308"/>
      <c r="E54" s="308"/>
      <c r="F54" s="308"/>
      <c r="G54" s="308"/>
      <c r="H54" s="308"/>
      <c r="I54" s="308"/>
      <c r="J54" s="308"/>
      <c r="K54" s="308"/>
      <c r="L54" s="309"/>
      <c r="M54" s="347">
        <f>'履歴書'!M53</f>
      </c>
      <c r="N54" s="195"/>
      <c r="O54" s="195"/>
      <c r="P54" s="195"/>
      <c r="Q54" s="195"/>
      <c r="R54" s="195"/>
      <c r="S54" s="343"/>
      <c r="T54" s="133" t="str">
        <f>'履歴書'!T53</f>
        <v>年収</v>
      </c>
      <c r="U54" s="134"/>
      <c r="V54" s="242"/>
      <c r="W54" s="194">
        <f>'履歴書'!W53</f>
      </c>
      <c r="X54" s="195"/>
      <c r="Y54" s="195"/>
      <c r="Z54" s="195"/>
      <c r="AA54" s="195"/>
      <c r="AB54" s="195"/>
      <c r="AC54" s="343"/>
      <c r="AD54" s="133" t="str">
        <f>'履歴書'!AD53</f>
        <v>年収</v>
      </c>
      <c r="AE54" s="134"/>
      <c r="AF54" s="242"/>
    </row>
    <row r="55" spans="1:32" s="45" customFormat="1" ht="15" customHeight="1" thickBot="1">
      <c r="A55" s="172"/>
      <c r="B55" s="173"/>
      <c r="C55" s="310"/>
      <c r="D55" s="311"/>
      <c r="E55" s="311"/>
      <c r="F55" s="311"/>
      <c r="G55" s="311"/>
      <c r="H55" s="311"/>
      <c r="I55" s="311"/>
      <c r="J55" s="311"/>
      <c r="K55" s="311"/>
      <c r="L55" s="312"/>
      <c r="M55" s="348"/>
      <c r="N55" s="345"/>
      <c r="O55" s="345"/>
      <c r="P55" s="345"/>
      <c r="Q55" s="345"/>
      <c r="R55" s="345"/>
      <c r="S55" s="346"/>
      <c r="T55" s="329">
        <f>'履歴書'!T54</f>
      </c>
      <c r="U55" s="330"/>
      <c r="V55" s="46" t="str">
        <f>'履歴書'!V54</f>
        <v>万</v>
      </c>
      <c r="W55" s="344"/>
      <c r="X55" s="345"/>
      <c r="Y55" s="345"/>
      <c r="Z55" s="345"/>
      <c r="AA55" s="345"/>
      <c r="AB55" s="345"/>
      <c r="AC55" s="346"/>
      <c r="AD55" s="329">
        <f>'履歴書'!AD54</f>
      </c>
      <c r="AE55" s="330"/>
      <c r="AF55" s="46" t="str">
        <f>'履歴書'!AF54</f>
        <v>万</v>
      </c>
    </row>
    <row r="56" spans="1:43" s="45" customFormat="1" ht="15" customHeight="1" thickTop="1">
      <c r="A56" s="300" t="str">
        <f>'履歴書'!A55</f>
        <v>現職または　
直近就業企業の給与
※手取り年収ではなく総支給額を記載
※月収・年収に各種手当を含む
</v>
      </c>
      <c r="B56" s="301"/>
      <c r="C56" s="301"/>
      <c r="D56" s="301"/>
      <c r="E56" s="301"/>
      <c r="F56" s="327" t="str">
        <f>'履歴書'!F55</f>
        <v>月収</v>
      </c>
      <c r="G56" s="327"/>
      <c r="H56" s="327"/>
      <c r="I56" s="325">
        <f>'履歴書'!I55</f>
      </c>
      <c r="J56" s="325"/>
      <c r="K56" s="325"/>
      <c r="L56" s="47" t="str">
        <f>'履歴書'!L55</f>
        <v>万</v>
      </c>
      <c r="M56" s="167" t="str">
        <f>'履歴書'!M55</f>
        <v>その他特記事項（転職理由や転職にあたっての条件等）</v>
      </c>
      <c r="N56" s="168"/>
      <c r="O56" s="168"/>
      <c r="P56" s="168"/>
      <c r="Q56" s="168"/>
      <c r="R56" s="168"/>
      <c r="S56" s="168"/>
      <c r="T56" s="168"/>
      <c r="U56" s="168"/>
      <c r="V56" s="168"/>
      <c r="W56" s="168"/>
      <c r="X56" s="168"/>
      <c r="Y56" s="168"/>
      <c r="Z56" s="168"/>
      <c r="AA56" s="168"/>
      <c r="AB56" s="168"/>
      <c r="AC56" s="168"/>
      <c r="AD56" s="168"/>
      <c r="AE56" s="168"/>
      <c r="AF56" s="169"/>
      <c r="AG56" s="24"/>
      <c r="AN56" s="362"/>
      <c r="AO56" s="363"/>
      <c r="AP56" s="363"/>
      <c r="AQ56" s="364"/>
    </row>
    <row r="57" spans="1:33" s="45" customFormat="1" ht="15" customHeight="1">
      <c r="A57" s="300"/>
      <c r="B57" s="301"/>
      <c r="C57" s="301"/>
      <c r="D57" s="301"/>
      <c r="E57" s="301"/>
      <c r="F57" s="327" t="str">
        <f>'履歴書'!F56</f>
        <v>年間賞与</v>
      </c>
      <c r="G57" s="327"/>
      <c r="H57" s="327"/>
      <c r="I57" s="325">
        <f>'履歴書'!I56</f>
      </c>
      <c r="J57" s="325"/>
      <c r="K57" s="325"/>
      <c r="L57" s="47" t="str">
        <f>'履歴書'!L56</f>
        <v>万</v>
      </c>
      <c r="M57" s="331">
        <f>'履歴書'!M56</f>
      </c>
      <c r="N57" s="332"/>
      <c r="O57" s="332"/>
      <c r="P57" s="332"/>
      <c r="Q57" s="332"/>
      <c r="R57" s="332"/>
      <c r="S57" s="332"/>
      <c r="T57" s="332"/>
      <c r="U57" s="332"/>
      <c r="V57" s="332"/>
      <c r="W57" s="332"/>
      <c r="X57" s="332"/>
      <c r="Y57" s="332"/>
      <c r="Z57" s="332"/>
      <c r="AA57" s="332"/>
      <c r="AB57" s="332"/>
      <c r="AC57" s="332"/>
      <c r="AD57" s="332"/>
      <c r="AE57" s="332"/>
      <c r="AF57" s="333"/>
      <c r="AG57" s="24"/>
    </row>
    <row r="58" spans="1:32" ht="15" customHeight="1">
      <c r="A58" s="300"/>
      <c r="B58" s="301"/>
      <c r="C58" s="301"/>
      <c r="D58" s="301"/>
      <c r="E58" s="301"/>
      <c r="F58" s="340" t="str">
        <f>'履歴書'!F57</f>
        <v>年収</v>
      </c>
      <c r="G58" s="340"/>
      <c r="H58" s="340"/>
      <c r="I58" s="341">
        <f>'履歴書'!I57</f>
      </c>
      <c r="J58" s="341"/>
      <c r="K58" s="341"/>
      <c r="L58" s="48" t="str">
        <f>'履歴書'!L57</f>
        <v>万</v>
      </c>
      <c r="M58" s="334"/>
      <c r="N58" s="335"/>
      <c r="O58" s="335"/>
      <c r="P58" s="335"/>
      <c r="Q58" s="335"/>
      <c r="R58" s="335"/>
      <c r="S58" s="335"/>
      <c r="T58" s="335"/>
      <c r="U58" s="335"/>
      <c r="V58" s="335"/>
      <c r="W58" s="335"/>
      <c r="X58" s="335"/>
      <c r="Y58" s="335"/>
      <c r="Z58" s="335"/>
      <c r="AA58" s="335"/>
      <c r="AB58" s="335"/>
      <c r="AC58" s="335"/>
      <c r="AD58" s="335"/>
      <c r="AE58" s="335"/>
      <c r="AF58" s="336"/>
    </row>
    <row r="59" spans="1:32" ht="15" customHeight="1">
      <c r="A59" s="300"/>
      <c r="B59" s="301"/>
      <c r="C59" s="301"/>
      <c r="D59" s="301"/>
      <c r="E59" s="301"/>
      <c r="F59" s="326" t="str">
        <f>'履歴書'!F58</f>
        <v>残業手当</v>
      </c>
      <c r="G59" s="326"/>
      <c r="H59" s="326"/>
      <c r="I59" s="328">
        <f>'履歴書'!I58</f>
      </c>
      <c r="J59" s="328"/>
      <c r="K59" s="328"/>
      <c r="L59" s="49" t="str">
        <f>'履歴書'!L58</f>
        <v>万</v>
      </c>
      <c r="M59" s="334"/>
      <c r="N59" s="335"/>
      <c r="O59" s="335"/>
      <c r="P59" s="335"/>
      <c r="Q59" s="335"/>
      <c r="R59" s="335"/>
      <c r="S59" s="335"/>
      <c r="T59" s="335"/>
      <c r="U59" s="335"/>
      <c r="V59" s="335"/>
      <c r="W59" s="335"/>
      <c r="X59" s="335"/>
      <c r="Y59" s="335"/>
      <c r="Z59" s="335"/>
      <c r="AA59" s="335"/>
      <c r="AB59" s="335"/>
      <c r="AC59" s="335"/>
      <c r="AD59" s="335"/>
      <c r="AE59" s="335"/>
      <c r="AF59" s="336"/>
    </row>
    <row r="60" spans="1:32" ht="15" customHeight="1">
      <c r="A60" s="300"/>
      <c r="B60" s="301"/>
      <c r="C60" s="301"/>
      <c r="D60" s="301"/>
      <c r="E60" s="301"/>
      <c r="F60" s="327" t="str">
        <f>'履歴書'!F59</f>
        <v>住宅手当</v>
      </c>
      <c r="G60" s="327"/>
      <c r="H60" s="327"/>
      <c r="I60" s="325">
        <f>'履歴書'!I59</f>
      </c>
      <c r="J60" s="325"/>
      <c r="K60" s="325"/>
      <c r="L60" s="47" t="str">
        <f>'履歴書'!L59</f>
        <v>万</v>
      </c>
      <c r="M60" s="334"/>
      <c r="N60" s="335"/>
      <c r="O60" s="335"/>
      <c r="P60" s="335"/>
      <c r="Q60" s="335"/>
      <c r="R60" s="335"/>
      <c r="S60" s="335"/>
      <c r="T60" s="335"/>
      <c r="U60" s="335"/>
      <c r="V60" s="335"/>
      <c r="W60" s="335"/>
      <c r="X60" s="335"/>
      <c r="Y60" s="335"/>
      <c r="Z60" s="335"/>
      <c r="AA60" s="335"/>
      <c r="AB60" s="335"/>
      <c r="AC60" s="335"/>
      <c r="AD60" s="335"/>
      <c r="AE60" s="335"/>
      <c r="AF60" s="336"/>
    </row>
    <row r="61" spans="1:32" ht="15" customHeight="1">
      <c r="A61" s="300"/>
      <c r="B61" s="301"/>
      <c r="C61" s="301"/>
      <c r="D61" s="301"/>
      <c r="E61" s="301"/>
      <c r="F61" s="327" t="str">
        <f>'履歴書'!F60</f>
        <v>扶養手当</v>
      </c>
      <c r="G61" s="327"/>
      <c r="H61" s="327"/>
      <c r="I61" s="325">
        <f>'履歴書'!I60</f>
      </c>
      <c r="J61" s="325"/>
      <c r="K61" s="325"/>
      <c r="L61" s="47" t="str">
        <f>'履歴書'!L60</f>
        <v>万</v>
      </c>
      <c r="M61" s="334"/>
      <c r="N61" s="335"/>
      <c r="O61" s="335"/>
      <c r="P61" s="335"/>
      <c r="Q61" s="335"/>
      <c r="R61" s="335"/>
      <c r="S61" s="335"/>
      <c r="T61" s="335"/>
      <c r="U61" s="335"/>
      <c r="V61" s="335"/>
      <c r="W61" s="335"/>
      <c r="X61" s="335"/>
      <c r="Y61" s="335"/>
      <c r="Z61" s="335"/>
      <c r="AA61" s="335"/>
      <c r="AB61" s="335"/>
      <c r="AC61" s="335"/>
      <c r="AD61" s="335"/>
      <c r="AE61" s="335"/>
      <c r="AF61" s="336"/>
    </row>
    <row r="62" spans="1:32" ht="15" customHeight="1">
      <c r="A62" s="302"/>
      <c r="B62" s="303"/>
      <c r="C62" s="303"/>
      <c r="D62" s="303"/>
      <c r="E62" s="303"/>
      <c r="F62" s="260" t="str">
        <f>'履歴書'!F61</f>
        <v>その他手当</v>
      </c>
      <c r="G62" s="260"/>
      <c r="H62" s="260"/>
      <c r="I62" s="342">
        <f>'履歴書'!I61</f>
      </c>
      <c r="J62" s="342"/>
      <c r="K62" s="342"/>
      <c r="L62" s="50" t="str">
        <f>'履歴書'!L61</f>
        <v>万</v>
      </c>
      <c r="M62" s="337"/>
      <c r="N62" s="338"/>
      <c r="O62" s="338"/>
      <c r="P62" s="338"/>
      <c r="Q62" s="338"/>
      <c r="R62" s="338"/>
      <c r="S62" s="338"/>
      <c r="T62" s="338"/>
      <c r="U62" s="338"/>
      <c r="V62" s="338"/>
      <c r="W62" s="338"/>
      <c r="X62" s="338"/>
      <c r="Y62" s="338"/>
      <c r="Z62" s="338"/>
      <c r="AA62" s="338"/>
      <c r="AB62" s="338"/>
      <c r="AC62" s="338"/>
      <c r="AD62" s="338"/>
      <c r="AE62" s="338"/>
      <c r="AF62" s="339"/>
    </row>
  </sheetData>
  <sheetProtection/>
  <mergeCells count="177">
    <mergeCell ref="AN56:AQ56"/>
    <mergeCell ref="F57:H57"/>
    <mergeCell ref="I57:K57"/>
    <mergeCell ref="M57:AF62"/>
    <mergeCell ref="F58:H58"/>
    <mergeCell ref="I58:K58"/>
    <mergeCell ref="F59:H59"/>
    <mergeCell ref="I59:K59"/>
    <mergeCell ref="F61:H61"/>
    <mergeCell ref="I61:K61"/>
    <mergeCell ref="I60:K60"/>
    <mergeCell ref="I62:K62"/>
    <mergeCell ref="W40:AF53"/>
    <mergeCell ref="A54:B55"/>
    <mergeCell ref="C54:L55"/>
    <mergeCell ref="M54:S55"/>
    <mergeCell ref="T54:V54"/>
    <mergeCell ref="AD54:AF54"/>
    <mergeCell ref="AD55:AE55"/>
    <mergeCell ref="W54:AC55"/>
    <mergeCell ref="F62:H62"/>
    <mergeCell ref="Q38:R38"/>
    <mergeCell ref="A40:B53"/>
    <mergeCell ref="C40:L53"/>
    <mergeCell ref="M40:V53"/>
    <mergeCell ref="F60:H60"/>
    <mergeCell ref="A56:E62"/>
    <mergeCell ref="F56:H56"/>
    <mergeCell ref="I56:K56"/>
    <mergeCell ref="M56:AF56"/>
    <mergeCell ref="T55:U55"/>
    <mergeCell ref="AD36:AF36"/>
    <mergeCell ref="J37:K37"/>
    <mergeCell ref="T37:U37"/>
    <mergeCell ref="AD37:AE37"/>
    <mergeCell ref="W36:AC37"/>
    <mergeCell ref="S38:V38"/>
    <mergeCell ref="W38:Z38"/>
    <mergeCell ref="AA38:AB38"/>
    <mergeCell ref="AC38:AF38"/>
    <mergeCell ref="M38:P38"/>
    <mergeCell ref="M34:V35"/>
    <mergeCell ref="W34:AF35"/>
    <mergeCell ref="A38:B39"/>
    <mergeCell ref="C38:F38"/>
    <mergeCell ref="G38:H38"/>
    <mergeCell ref="I38:L38"/>
    <mergeCell ref="I39:J39"/>
    <mergeCell ref="S39:T39"/>
    <mergeCell ref="AC39:AD39"/>
    <mergeCell ref="T36:V36"/>
    <mergeCell ref="A33:D33"/>
    <mergeCell ref="E33:I33"/>
    <mergeCell ref="J33:L33"/>
    <mergeCell ref="M33:O33"/>
    <mergeCell ref="A36:B37"/>
    <mergeCell ref="C36:I37"/>
    <mergeCell ref="J36:L36"/>
    <mergeCell ref="M36:S37"/>
    <mergeCell ref="A34:B35"/>
    <mergeCell ref="C34:L35"/>
    <mergeCell ref="A32:AF32"/>
    <mergeCell ref="A28:AF28"/>
    <mergeCell ref="A29:K29"/>
    <mergeCell ref="L29:V29"/>
    <mergeCell ref="W29:AF29"/>
    <mergeCell ref="A30:K30"/>
    <mergeCell ref="L30:V30"/>
    <mergeCell ref="W30:AF31"/>
    <mergeCell ref="A31:K31"/>
    <mergeCell ref="L31:P31"/>
    <mergeCell ref="Q31:V31"/>
    <mergeCell ref="A26:C27"/>
    <mergeCell ref="D26:K27"/>
    <mergeCell ref="L26:N27"/>
    <mergeCell ref="O26:P27"/>
    <mergeCell ref="Q26:S27"/>
    <mergeCell ref="T26:AF27"/>
    <mergeCell ref="A25:B25"/>
    <mergeCell ref="D25:P25"/>
    <mergeCell ref="R25:V25"/>
    <mergeCell ref="W25:Y25"/>
    <mergeCell ref="A24:B24"/>
    <mergeCell ref="D24:P24"/>
    <mergeCell ref="R24:V24"/>
    <mergeCell ref="W24:Y24"/>
    <mergeCell ref="AD22:AF22"/>
    <mergeCell ref="Q20:Q25"/>
    <mergeCell ref="R23:V23"/>
    <mergeCell ref="W23:Y23"/>
    <mergeCell ref="Z25:AC25"/>
    <mergeCell ref="AD25:AF25"/>
    <mergeCell ref="Z24:AC24"/>
    <mergeCell ref="AD24:AF24"/>
    <mergeCell ref="Z23:AC23"/>
    <mergeCell ref="AD23:AF23"/>
    <mergeCell ref="AB21:AC21"/>
    <mergeCell ref="AD21:AE21"/>
    <mergeCell ref="A21:B21"/>
    <mergeCell ref="D21:P21"/>
    <mergeCell ref="R21:S21"/>
    <mergeCell ref="T21:U21"/>
    <mergeCell ref="D20:P20"/>
    <mergeCell ref="A23:B23"/>
    <mergeCell ref="D23:P23"/>
    <mergeCell ref="W21:X21"/>
    <mergeCell ref="A22:B22"/>
    <mergeCell ref="D22:P22"/>
    <mergeCell ref="R22:V22"/>
    <mergeCell ref="W22:Y22"/>
    <mergeCell ref="Y21:Z21"/>
    <mergeCell ref="Z22:AC22"/>
    <mergeCell ref="A16:B16"/>
    <mergeCell ref="D16:E16"/>
    <mergeCell ref="R20:X20"/>
    <mergeCell ref="Y20:Z20"/>
    <mergeCell ref="A17:E18"/>
    <mergeCell ref="A19:P19"/>
    <mergeCell ref="Q19:AF19"/>
    <mergeCell ref="AD20:AE20"/>
    <mergeCell ref="A20:C20"/>
    <mergeCell ref="AB20:AC20"/>
    <mergeCell ref="A12:C12"/>
    <mergeCell ref="D12:F12"/>
    <mergeCell ref="AB12:AF12"/>
    <mergeCell ref="A13:B13"/>
    <mergeCell ref="D13:E13"/>
    <mergeCell ref="AB13:AF18"/>
    <mergeCell ref="A14:B14"/>
    <mergeCell ref="D14:E14"/>
    <mergeCell ref="A15:B15"/>
    <mergeCell ref="D15:E15"/>
    <mergeCell ref="A11:AA11"/>
    <mergeCell ref="AB4:AF11"/>
    <mergeCell ref="W7:AA7"/>
    <mergeCell ref="B8:S8"/>
    <mergeCell ref="T8:V8"/>
    <mergeCell ref="W8:AA8"/>
    <mergeCell ref="X9:AA9"/>
    <mergeCell ref="A10:C10"/>
    <mergeCell ref="D10:M10"/>
    <mergeCell ref="N10:P10"/>
    <mergeCell ref="T9:W9"/>
    <mergeCell ref="A9:D9"/>
    <mergeCell ref="E9:J9"/>
    <mergeCell ref="K9:O9"/>
    <mergeCell ref="P9:Q9"/>
    <mergeCell ref="A7:A8"/>
    <mergeCell ref="B7:C7"/>
    <mergeCell ref="E7:F7"/>
    <mergeCell ref="G7:K7"/>
    <mergeCell ref="L7:S7"/>
    <mergeCell ref="T6:V6"/>
    <mergeCell ref="W6:AA6"/>
    <mergeCell ref="A5:A6"/>
    <mergeCell ref="B5:E6"/>
    <mergeCell ref="F5:I6"/>
    <mergeCell ref="J5:K6"/>
    <mergeCell ref="L5:M5"/>
    <mergeCell ref="T5:V5"/>
    <mergeCell ref="A1:AF2"/>
    <mergeCell ref="Z3:AA3"/>
    <mergeCell ref="B4:E4"/>
    <mergeCell ref="F4:I4"/>
    <mergeCell ref="J4:K4"/>
    <mergeCell ref="L4:S4"/>
    <mergeCell ref="T4:AA4"/>
    <mergeCell ref="T7:V7"/>
    <mergeCell ref="W5:AA5"/>
    <mergeCell ref="Q10:AA10"/>
    <mergeCell ref="F17:AA18"/>
    <mergeCell ref="G12:AA12"/>
    <mergeCell ref="G13:AA13"/>
    <mergeCell ref="G14:AA14"/>
    <mergeCell ref="G15:AA15"/>
    <mergeCell ref="G16:AA16"/>
    <mergeCell ref="L6:P6"/>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scaleWithDoc="0">
    <oddHeader>&amp;R&amp;G</oddHeader>
  </headerFooter>
  <legacyDrawing r:id="rId3"/>
  <legacyDrawingHF r:id="rId4"/>
</worksheet>
</file>

<file path=xl/worksheets/sheet5.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365" t="str">
        <f>'履歴書'!A1</f>
        <v>履　歴　書</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row>
    <row r="2" spans="1:36" s="52" customFormat="1" ht="1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24"/>
      <c r="AH2" s="24"/>
      <c r="AI2" s="24"/>
      <c r="AJ2" s="24"/>
    </row>
    <row r="3" spans="1:47" ht="15" customHeight="1">
      <c r="A3" s="20"/>
      <c r="Z3" s="182">
        <f>'履歴書'!Z3</f>
        <v>42542</v>
      </c>
      <c r="AA3" s="183"/>
      <c r="AB3" s="22" t="str">
        <f>'履歴書'!AB3</f>
        <v> 年</v>
      </c>
      <c r="AC3" s="53">
        <f>'履歴書'!AC3</f>
        <v>42542</v>
      </c>
      <c r="AD3" s="22" t="str">
        <f>'履歴書'!AD3</f>
        <v>  月</v>
      </c>
      <c r="AE3" s="54">
        <f>'履歴書'!AE3</f>
        <v>42542</v>
      </c>
      <c r="AF3" s="23" t="str">
        <f>'履歴書'!AF3</f>
        <v> 日</v>
      </c>
      <c r="AK3" s="24"/>
      <c r="AL3" s="24"/>
      <c r="AM3" s="24"/>
      <c r="AN3" s="24"/>
      <c r="AO3" s="24"/>
      <c r="AP3" s="24"/>
      <c r="AQ3" s="24"/>
      <c r="AR3" s="24"/>
      <c r="AS3" s="24"/>
      <c r="AT3" s="24"/>
      <c r="AU3" s="24"/>
    </row>
    <row r="4" spans="1:36" s="52" customFormat="1" ht="15" customHeight="1">
      <c r="A4" s="19" t="str">
        <f>'履歴書'!A4</f>
        <v>カナ</v>
      </c>
      <c r="B4" s="184">
        <f>'履歴書'!B4</f>
      </c>
      <c r="C4" s="184"/>
      <c r="D4" s="184"/>
      <c r="E4" s="184"/>
      <c r="F4" s="185">
        <f>'履歴書'!F4</f>
      </c>
      <c r="G4" s="184"/>
      <c r="H4" s="184"/>
      <c r="I4" s="186"/>
      <c r="J4" s="187" t="str">
        <f>'履歴書'!J4</f>
        <v>性別</v>
      </c>
      <c r="K4" s="188"/>
      <c r="L4" s="158" t="str">
        <f>'履歴書'!L4</f>
        <v>生年月日</v>
      </c>
      <c r="M4" s="158"/>
      <c r="N4" s="158"/>
      <c r="O4" s="158"/>
      <c r="P4" s="158"/>
      <c r="Q4" s="158"/>
      <c r="R4" s="158"/>
      <c r="S4" s="187"/>
      <c r="T4" s="157" t="str">
        <f>'履歴書'!T4</f>
        <v>家族構成</v>
      </c>
      <c r="U4" s="158"/>
      <c r="V4" s="158"/>
      <c r="W4" s="158"/>
      <c r="X4" s="158"/>
      <c r="Y4" s="158"/>
      <c r="Z4" s="158"/>
      <c r="AA4" s="187"/>
      <c r="AB4" s="382"/>
      <c r="AC4" s="383"/>
      <c r="AD4" s="383"/>
      <c r="AE4" s="383"/>
      <c r="AF4" s="384"/>
      <c r="AG4" s="24"/>
      <c r="AH4" s="24"/>
      <c r="AI4" s="24"/>
      <c r="AJ4" s="24"/>
    </row>
    <row r="5" spans="1:36" s="52" customFormat="1" ht="15" customHeight="1">
      <c r="A5" s="190" t="str">
        <f>'履歴書'!A5</f>
        <v>氏名</v>
      </c>
      <c r="B5" s="122">
        <f>'履歴書'!B5</f>
      </c>
      <c r="C5" s="122"/>
      <c r="D5" s="122"/>
      <c r="E5" s="192"/>
      <c r="F5" s="194">
        <f>'履歴書'!F5</f>
      </c>
      <c r="G5" s="195"/>
      <c r="H5" s="195"/>
      <c r="I5" s="196"/>
      <c r="J5" s="161">
        <f>'履歴書'!J5</f>
      </c>
      <c r="K5" s="162"/>
      <c r="L5" s="170">
        <f>'履歴書'!L5</f>
      </c>
      <c r="M5" s="171"/>
      <c r="N5" s="26" t="str">
        <f>'履歴書'!N5</f>
        <v>年</v>
      </c>
      <c r="O5" s="26">
        <f>'履歴書'!O5</f>
      </c>
      <c r="P5" s="26" t="str">
        <f>'履歴書'!P5</f>
        <v>月</v>
      </c>
      <c r="Q5" s="26">
        <f>'履歴書'!Q5</f>
      </c>
      <c r="R5" s="27" t="str">
        <f>'履歴書'!R5</f>
        <v>日生</v>
      </c>
      <c r="S5" s="28"/>
      <c r="T5" s="172" t="str">
        <f>'履歴書'!T5</f>
        <v>配偶者</v>
      </c>
      <c r="U5" s="149"/>
      <c r="V5" s="173"/>
      <c r="W5" s="160">
        <f>'履歴書'!W5</f>
      </c>
      <c r="X5" s="161"/>
      <c r="Y5" s="161"/>
      <c r="Z5" s="161"/>
      <c r="AA5" s="162"/>
      <c r="AB5" s="385"/>
      <c r="AC5" s="386"/>
      <c r="AD5" s="386"/>
      <c r="AE5" s="386"/>
      <c r="AF5" s="387"/>
      <c r="AG5" s="24"/>
      <c r="AH5" s="55"/>
      <c r="AI5" s="24"/>
      <c r="AJ5" s="24"/>
    </row>
    <row r="6" spans="1:36" s="52" customFormat="1" ht="15" customHeight="1">
      <c r="A6" s="191"/>
      <c r="B6" s="164"/>
      <c r="C6" s="164"/>
      <c r="D6" s="164"/>
      <c r="E6" s="193"/>
      <c r="F6" s="197"/>
      <c r="G6" s="175"/>
      <c r="H6" s="175"/>
      <c r="I6" s="198"/>
      <c r="J6" s="164"/>
      <c r="K6" s="165"/>
      <c r="L6" s="174">
        <f>'履歴書'!L6</f>
      </c>
      <c r="M6" s="175"/>
      <c r="N6" s="175"/>
      <c r="O6" s="175"/>
      <c r="P6" s="175"/>
      <c r="Q6" s="29" t="str">
        <f>'履歴書'!Q6</f>
        <v>満</v>
      </c>
      <c r="R6" s="30">
        <f>'履歴書'!R6</f>
      </c>
      <c r="S6" s="29" t="str">
        <f>'履歴書'!S6</f>
        <v>才</v>
      </c>
      <c r="T6" s="176" t="str">
        <f>'履歴書'!T6</f>
        <v>扶養家族</v>
      </c>
      <c r="U6" s="177"/>
      <c r="V6" s="178"/>
      <c r="W6" s="163" t="str">
        <f>'履歴書'!W6</f>
        <v> (配偶者含む)</v>
      </c>
      <c r="X6" s="164"/>
      <c r="Y6" s="164"/>
      <c r="Z6" s="164"/>
      <c r="AA6" s="165"/>
      <c r="AB6" s="385"/>
      <c r="AC6" s="386"/>
      <c r="AD6" s="386"/>
      <c r="AE6" s="386"/>
      <c r="AF6" s="387"/>
      <c r="AG6" s="24"/>
      <c r="AH6" s="24"/>
      <c r="AI6" s="24"/>
      <c r="AJ6" s="24"/>
    </row>
    <row r="7" spans="1:36" s="52" customFormat="1" ht="15" customHeight="1">
      <c r="A7" s="202" t="str">
        <f>'履歴書'!A7</f>
        <v>住所</v>
      </c>
      <c r="B7" s="203">
        <f>'履歴書'!B7</f>
      </c>
      <c r="C7" s="203"/>
      <c r="D7" s="25" t="str">
        <f>'履歴書'!D7</f>
        <v>-</v>
      </c>
      <c r="E7" s="122" t="s">
        <v>132</v>
      </c>
      <c r="F7" s="122"/>
      <c r="G7" s="179" t="str">
        <f>'履歴書'!G7</f>
        <v>住居区分</v>
      </c>
      <c r="H7" s="180"/>
      <c r="I7" s="180"/>
      <c r="J7" s="180"/>
      <c r="K7" s="181"/>
      <c r="L7" s="154">
        <f>'履歴書'!L7</f>
      </c>
      <c r="M7" s="155"/>
      <c r="N7" s="155"/>
      <c r="O7" s="155"/>
      <c r="P7" s="155"/>
      <c r="Q7" s="155"/>
      <c r="R7" s="155"/>
      <c r="S7" s="156"/>
      <c r="T7" s="157" t="str">
        <f>'履歴書'!T7</f>
        <v>ＴＥＬ</v>
      </c>
      <c r="U7" s="158"/>
      <c r="V7" s="159"/>
      <c r="W7" s="160" t="s">
        <v>133</v>
      </c>
      <c r="X7" s="161"/>
      <c r="Y7" s="161"/>
      <c r="Z7" s="161"/>
      <c r="AA7" s="162"/>
      <c r="AB7" s="385"/>
      <c r="AC7" s="386"/>
      <c r="AD7" s="386"/>
      <c r="AE7" s="386"/>
      <c r="AF7" s="387"/>
      <c r="AG7" s="24"/>
      <c r="AH7" s="24"/>
      <c r="AI7" s="24"/>
      <c r="AJ7" s="24"/>
    </row>
    <row r="8" spans="1:36" s="52" customFormat="1" ht="15" customHeight="1">
      <c r="A8" s="191"/>
      <c r="B8" s="199">
        <f>IF('履歴書'!B8="","",IF('入力欄'!B11="","",'入力欄'!B11)&amp;IF('入力欄'!B12="","",'入力欄'!B12)&amp;"***************")</f>
      </c>
      <c r="C8" s="200"/>
      <c r="D8" s="200"/>
      <c r="E8" s="200"/>
      <c r="F8" s="200"/>
      <c r="G8" s="200"/>
      <c r="H8" s="200"/>
      <c r="I8" s="200"/>
      <c r="J8" s="200"/>
      <c r="K8" s="200"/>
      <c r="L8" s="200"/>
      <c r="M8" s="200"/>
      <c r="N8" s="200"/>
      <c r="O8" s="200"/>
      <c r="P8" s="200"/>
      <c r="Q8" s="200"/>
      <c r="R8" s="200"/>
      <c r="S8" s="201"/>
      <c r="T8" s="176" t="str">
        <f>'履歴書'!T8</f>
        <v>携帯</v>
      </c>
      <c r="U8" s="177"/>
      <c r="V8" s="178"/>
      <c r="W8" s="163" t="s">
        <v>134</v>
      </c>
      <c r="X8" s="164"/>
      <c r="Y8" s="164"/>
      <c r="Z8" s="164"/>
      <c r="AA8" s="165"/>
      <c r="AB8" s="385"/>
      <c r="AC8" s="386"/>
      <c r="AD8" s="386"/>
      <c r="AE8" s="386"/>
      <c r="AF8" s="387"/>
      <c r="AG8" s="24"/>
      <c r="AH8" s="24"/>
      <c r="AI8" s="24"/>
      <c r="AJ8" s="24"/>
    </row>
    <row r="9" spans="1:36" s="52" customFormat="1" ht="15" customHeight="1">
      <c r="A9" s="179" t="str">
        <f>'履歴書'!A9</f>
        <v>最寄の交通機関</v>
      </c>
      <c r="B9" s="180"/>
      <c r="C9" s="180"/>
      <c r="D9" s="181"/>
      <c r="E9" s="189" t="str">
        <f>'履歴書'!E9</f>
        <v>線</v>
      </c>
      <c r="F9" s="166"/>
      <c r="G9" s="166"/>
      <c r="H9" s="166"/>
      <c r="I9" s="166"/>
      <c r="J9" s="166"/>
      <c r="K9" s="166" t="str">
        <f>'履歴書'!K9</f>
        <v>駅</v>
      </c>
      <c r="L9" s="166"/>
      <c r="M9" s="166"/>
      <c r="N9" s="166"/>
      <c r="O9" s="166"/>
      <c r="P9" s="155" t="str">
        <f>'履歴書'!P9</f>
        <v>徒歩</v>
      </c>
      <c r="Q9" s="155"/>
      <c r="R9" s="31">
        <f>'履歴書'!R9</f>
      </c>
      <c r="S9" s="32" t="str">
        <f>'履歴書'!S9</f>
        <v>分</v>
      </c>
      <c r="T9" s="179" t="str">
        <f>'履歴書'!T9</f>
        <v>家族への伝言</v>
      </c>
      <c r="U9" s="180"/>
      <c r="V9" s="180"/>
      <c r="W9" s="181"/>
      <c r="X9" s="154">
        <f>'履歴書'!X9</f>
      </c>
      <c r="Y9" s="155"/>
      <c r="Z9" s="155"/>
      <c r="AA9" s="156"/>
      <c r="AB9" s="385"/>
      <c r="AC9" s="386"/>
      <c r="AD9" s="386"/>
      <c r="AE9" s="386"/>
      <c r="AF9" s="387"/>
      <c r="AG9" s="24"/>
      <c r="AH9" s="24"/>
      <c r="AI9" s="24"/>
      <c r="AJ9" s="24"/>
    </row>
    <row r="10" spans="1:36" s="52" customFormat="1" ht="15" customHeight="1" thickBot="1">
      <c r="A10" s="204" t="s">
        <v>17</v>
      </c>
      <c r="B10" s="205"/>
      <c r="C10" s="206"/>
      <c r="D10" s="381" t="s">
        <v>135</v>
      </c>
      <c r="E10" s="208"/>
      <c r="F10" s="208"/>
      <c r="G10" s="208"/>
      <c r="H10" s="208"/>
      <c r="I10" s="208"/>
      <c r="J10" s="208"/>
      <c r="K10" s="208"/>
      <c r="L10" s="208"/>
      <c r="M10" s="208"/>
      <c r="N10" s="204" t="s">
        <v>9</v>
      </c>
      <c r="O10" s="205"/>
      <c r="P10" s="206"/>
      <c r="Q10" s="381" t="s">
        <v>135</v>
      </c>
      <c r="R10" s="210"/>
      <c r="S10" s="210"/>
      <c r="T10" s="210"/>
      <c r="U10" s="210"/>
      <c r="V10" s="210"/>
      <c r="W10" s="210"/>
      <c r="X10" s="210"/>
      <c r="Y10" s="210"/>
      <c r="Z10" s="210"/>
      <c r="AA10" s="211"/>
      <c r="AB10" s="385"/>
      <c r="AC10" s="386"/>
      <c r="AD10" s="386"/>
      <c r="AE10" s="386"/>
      <c r="AF10" s="387"/>
      <c r="AG10" s="24"/>
      <c r="AH10" s="24"/>
      <c r="AI10" s="24"/>
      <c r="AJ10" s="24"/>
    </row>
    <row r="11" spans="1:32" s="52" customFormat="1" ht="15" customHeight="1" thickBot="1" thickTop="1">
      <c r="A11" s="167" t="str">
        <f>'履歴書'!A11</f>
        <v>学歴</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9"/>
      <c r="AB11" s="348"/>
      <c r="AC11" s="345"/>
      <c r="AD11" s="345"/>
      <c r="AE11" s="345"/>
      <c r="AF11" s="388"/>
    </row>
    <row r="12" spans="1:32" s="52" customFormat="1" ht="15" customHeight="1" thickTop="1">
      <c r="A12" s="172" t="str">
        <f>'履歴書'!A12</f>
        <v>入学年月</v>
      </c>
      <c r="B12" s="149"/>
      <c r="C12" s="173"/>
      <c r="D12" s="148" t="str">
        <f>'履歴書'!D12</f>
        <v>卒業年月</v>
      </c>
      <c r="E12" s="149"/>
      <c r="F12" s="173"/>
      <c r="G12" s="148" t="str">
        <f>'履歴書'!G12</f>
        <v>学校・学部・学科名など</v>
      </c>
      <c r="H12" s="149"/>
      <c r="I12" s="149"/>
      <c r="J12" s="149"/>
      <c r="K12" s="149"/>
      <c r="L12" s="149"/>
      <c r="M12" s="149"/>
      <c r="N12" s="149"/>
      <c r="O12" s="149"/>
      <c r="P12" s="149"/>
      <c r="Q12" s="149"/>
      <c r="R12" s="149"/>
      <c r="S12" s="149"/>
      <c r="T12" s="149"/>
      <c r="U12" s="149"/>
      <c r="V12" s="149"/>
      <c r="W12" s="149"/>
      <c r="X12" s="149"/>
      <c r="Y12" s="149"/>
      <c r="Z12" s="149"/>
      <c r="AA12" s="150"/>
      <c r="AB12" s="172" t="s">
        <v>169</v>
      </c>
      <c r="AC12" s="149"/>
      <c r="AD12" s="149"/>
      <c r="AE12" s="149"/>
      <c r="AF12" s="150"/>
    </row>
    <row r="13" spans="1:32" s="52" customFormat="1" ht="15" customHeight="1">
      <c r="A13" s="212">
        <f>'履歴書'!A13</f>
      </c>
      <c r="B13" s="213"/>
      <c r="C13" s="33">
        <f>'履歴書'!C13</f>
      </c>
      <c r="D13" s="192">
        <f>'履歴書'!D13</f>
      </c>
      <c r="E13" s="213"/>
      <c r="F13" s="33">
        <f>'履歴書'!F13</f>
      </c>
      <c r="G13" s="151">
        <f>'履歴書'!G13</f>
      </c>
      <c r="H13" s="152"/>
      <c r="I13" s="152"/>
      <c r="J13" s="152"/>
      <c r="K13" s="152"/>
      <c r="L13" s="152"/>
      <c r="M13" s="152"/>
      <c r="N13" s="152"/>
      <c r="O13" s="152"/>
      <c r="P13" s="152"/>
      <c r="Q13" s="152"/>
      <c r="R13" s="152"/>
      <c r="S13" s="152"/>
      <c r="T13" s="152"/>
      <c r="U13" s="152"/>
      <c r="V13" s="152"/>
      <c r="W13" s="152"/>
      <c r="X13" s="152"/>
      <c r="Y13" s="152"/>
      <c r="Z13" s="152"/>
      <c r="AA13" s="153"/>
      <c r="AB13" s="214">
        <f>'履歴書'!AB13</f>
        <v>0</v>
      </c>
      <c r="AC13" s="215"/>
      <c r="AD13" s="215"/>
      <c r="AE13" s="215"/>
      <c r="AF13" s="216"/>
    </row>
    <row r="14" spans="1:32" s="52" customFormat="1" ht="15" customHeight="1">
      <c r="A14" s="223">
        <f>'履歴書'!A14</f>
      </c>
      <c r="B14" s="224"/>
      <c r="C14" s="33">
        <f>'履歴書'!C14</f>
      </c>
      <c r="D14" s="225">
        <f>'履歴書'!D14</f>
      </c>
      <c r="E14" s="224"/>
      <c r="F14" s="36">
        <f>'履歴書'!F14</f>
      </c>
      <c r="G14" s="151">
        <f>'履歴書'!G14</f>
      </c>
      <c r="H14" s="152"/>
      <c r="I14" s="152"/>
      <c r="J14" s="152"/>
      <c r="K14" s="152"/>
      <c r="L14" s="152"/>
      <c r="M14" s="152"/>
      <c r="N14" s="152"/>
      <c r="O14" s="152"/>
      <c r="P14" s="152"/>
      <c r="Q14" s="152"/>
      <c r="R14" s="152"/>
      <c r="S14" s="152"/>
      <c r="T14" s="152"/>
      <c r="U14" s="152"/>
      <c r="V14" s="152"/>
      <c r="W14" s="152"/>
      <c r="X14" s="152"/>
      <c r="Y14" s="152"/>
      <c r="Z14" s="152"/>
      <c r="AA14" s="153"/>
      <c r="AB14" s="217"/>
      <c r="AC14" s="218"/>
      <c r="AD14" s="218"/>
      <c r="AE14" s="218"/>
      <c r="AF14" s="219"/>
    </row>
    <row r="15" spans="1:32" s="52" customFormat="1" ht="15" customHeight="1">
      <c r="A15" s="223">
        <f>'履歴書'!A15</f>
      </c>
      <c r="B15" s="224"/>
      <c r="C15" s="33">
        <f>'履歴書'!C15</f>
      </c>
      <c r="D15" s="225">
        <f>'履歴書'!D15</f>
      </c>
      <c r="E15" s="224"/>
      <c r="F15" s="36">
        <f>'履歴書'!F15</f>
      </c>
      <c r="G15" s="151">
        <f>'履歴書'!G15</f>
      </c>
      <c r="H15" s="152"/>
      <c r="I15" s="152"/>
      <c r="J15" s="152"/>
      <c r="K15" s="152"/>
      <c r="L15" s="152"/>
      <c r="M15" s="152"/>
      <c r="N15" s="152"/>
      <c r="O15" s="152"/>
      <c r="P15" s="152"/>
      <c r="Q15" s="152"/>
      <c r="R15" s="152"/>
      <c r="S15" s="152"/>
      <c r="T15" s="152"/>
      <c r="U15" s="152"/>
      <c r="V15" s="152"/>
      <c r="W15" s="152"/>
      <c r="X15" s="152"/>
      <c r="Y15" s="152"/>
      <c r="Z15" s="152"/>
      <c r="AA15" s="153"/>
      <c r="AB15" s="217"/>
      <c r="AC15" s="218"/>
      <c r="AD15" s="218"/>
      <c r="AE15" s="218"/>
      <c r="AF15" s="219"/>
    </row>
    <row r="16" spans="1:32" s="52" customFormat="1" ht="15" customHeight="1">
      <c r="A16" s="223">
        <f>'履歴書'!A16</f>
      </c>
      <c r="B16" s="224"/>
      <c r="C16" s="33">
        <f>'履歴書'!C16</f>
      </c>
      <c r="D16" s="225">
        <f>'履歴書'!D16</f>
      </c>
      <c r="E16" s="224"/>
      <c r="F16" s="36">
        <f>'履歴書'!F16</f>
      </c>
      <c r="G16" s="151">
        <f>'履歴書'!G16</f>
      </c>
      <c r="H16" s="152"/>
      <c r="I16" s="152"/>
      <c r="J16" s="152"/>
      <c r="K16" s="152"/>
      <c r="L16" s="152"/>
      <c r="M16" s="152"/>
      <c r="N16" s="152"/>
      <c r="O16" s="152"/>
      <c r="P16" s="152"/>
      <c r="Q16" s="152"/>
      <c r="R16" s="152"/>
      <c r="S16" s="152"/>
      <c r="T16" s="152"/>
      <c r="U16" s="152"/>
      <c r="V16" s="152"/>
      <c r="W16" s="152"/>
      <c r="X16" s="152"/>
      <c r="Y16" s="152"/>
      <c r="Z16" s="152"/>
      <c r="AA16" s="153"/>
      <c r="AB16" s="217"/>
      <c r="AC16" s="218"/>
      <c r="AD16" s="218"/>
      <c r="AE16" s="218"/>
      <c r="AF16" s="219"/>
    </row>
    <row r="17" spans="1:32" ht="15" customHeight="1">
      <c r="A17" s="232" t="str">
        <f>'履歴書'!A17</f>
        <v>備考（その他）</v>
      </c>
      <c r="B17" s="233"/>
      <c r="C17" s="233"/>
      <c r="D17" s="233"/>
      <c r="E17" s="234"/>
      <c r="F17" s="226">
        <f>'履歴書'!F17</f>
      </c>
      <c r="G17" s="227"/>
      <c r="H17" s="227"/>
      <c r="I17" s="227"/>
      <c r="J17" s="227"/>
      <c r="K17" s="227"/>
      <c r="L17" s="227"/>
      <c r="M17" s="227"/>
      <c r="N17" s="227"/>
      <c r="O17" s="227"/>
      <c r="P17" s="227"/>
      <c r="Q17" s="227"/>
      <c r="R17" s="227"/>
      <c r="S17" s="227"/>
      <c r="T17" s="227"/>
      <c r="U17" s="227"/>
      <c r="V17" s="227"/>
      <c r="W17" s="227"/>
      <c r="X17" s="227"/>
      <c r="Y17" s="227"/>
      <c r="Z17" s="227"/>
      <c r="AA17" s="228"/>
      <c r="AB17" s="217"/>
      <c r="AC17" s="218"/>
      <c r="AD17" s="218"/>
      <c r="AE17" s="218"/>
      <c r="AF17" s="219"/>
    </row>
    <row r="18" spans="1:32" ht="15" customHeight="1" thickBot="1">
      <c r="A18" s="235"/>
      <c r="B18" s="236"/>
      <c r="C18" s="236"/>
      <c r="D18" s="236"/>
      <c r="E18" s="237"/>
      <c r="F18" s="229"/>
      <c r="G18" s="230"/>
      <c r="H18" s="230"/>
      <c r="I18" s="230"/>
      <c r="J18" s="230"/>
      <c r="K18" s="230"/>
      <c r="L18" s="230"/>
      <c r="M18" s="230"/>
      <c r="N18" s="230"/>
      <c r="O18" s="230"/>
      <c r="P18" s="230"/>
      <c r="Q18" s="230"/>
      <c r="R18" s="230"/>
      <c r="S18" s="230"/>
      <c r="T18" s="230"/>
      <c r="U18" s="230"/>
      <c r="V18" s="230"/>
      <c r="W18" s="230"/>
      <c r="X18" s="230"/>
      <c r="Y18" s="230"/>
      <c r="Z18" s="230"/>
      <c r="AA18" s="231"/>
      <c r="AB18" s="220"/>
      <c r="AC18" s="221"/>
      <c r="AD18" s="221"/>
      <c r="AE18" s="221"/>
      <c r="AF18" s="222"/>
    </row>
    <row r="19" spans="1:32" ht="15" customHeight="1" thickTop="1">
      <c r="A19" s="238" t="str">
        <f>'履歴書'!A19</f>
        <v>免許・資格等</v>
      </c>
      <c r="B19" s="239"/>
      <c r="C19" s="239"/>
      <c r="D19" s="239"/>
      <c r="E19" s="239"/>
      <c r="F19" s="239"/>
      <c r="G19" s="239"/>
      <c r="H19" s="239"/>
      <c r="I19" s="239"/>
      <c r="J19" s="239"/>
      <c r="K19" s="239"/>
      <c r="L19" s="239"/>
      <c r="M19" s="239"/>
      <c r="N19" s="239"/>
      <c r="O19" s="239"/>
      <c r="P19" s="239"/>
      <c r="Q19" s="238" t="str">
        <f>'履歴書'!Q19</f>
        <v>OAスキル</v>
      </c>
      <c r="R19" s="239"/>
      <c r="S19" s="239"/>
      <c r="T19" s="239"/>
      <c r="U19" s="239"/>
      <c r="V19" s="239"/>
      <c r="W19" s="239"/>
      <c r="X19" s="239"/>
      <c r="Y19" s="239"/>
      <c r="Z19" s="239"/>
      <c r="AA19" s="239"/>
      <c r="AB19" s="239"/>
      <c r="AC19" s="239"/>
      <c r="AD19" s="239"/>
      <c r="AE19" s="239"/>
      <c r="AF19" s="240"/>
    </row>
    <row r="20" spans="1:32" ht="15" customHeight="1">
      <c r="A20" s="241" t="str">
        <f>'履歴書'!A20</f>
        <v>取得年月</v>
      </c>
      <c r="B20" s="134"/>
      <c r="C20" s="134"/>
      <c r="D20" s="133" t="str">
        <f>'履歴書'!D20</f>
        <v>名称</v>
      </c>
      <c r="E20" s="134"/>
      <c r="F20" s="134"/>
      <c r="G20" s="134"/>
      <c r="H20" s="134"/>
      <c r="I20" s="134"/>
      <c r="J20" s="134"/>
      <c r="K20" s="134"/>
      <c r="L20" s="134"/>
      <c r="M20" s="134"/>
      <c r="N20" s="134"/>
      <c r="O20" s="134"/>
      <c r="P20" s="242"/>
      <c r="Q20" s="243">
        <f>'履歴書'!Q20</f>
        <v>0</v>
      </c>
      <c r="R20" s="131" t="str">
        <f>'履歴書'!R20</f>
        <v>Word</v>
      </c>
      <c r="S20" s="131"/>
      <c r="T20" s="131"/>
      <c r="U20" s="131"/>
      <c r="V20" s="131"/>
      <c r="W20" s="131"/>
      <c r="X20" s="132"/>
      <c r="Y20" s="160" t="str">
        <f>'履歴書'!Y20</f>
        <v>ビジネスでの経験</v>
      </c>
      <c r="Z20" s="161"/>
      <c r="AA20" s="37">
        <f>'履歴書'!AA20</f>
        <v>0</v>
      </c>
      <c r="AB20" s="148">
        <f>'履歴書'!Z20</f>
        <v>0</v>
      </c>
      <c r="AC20" s="173"/>
      <c r="AD20" s="160">
        <f>'履歴書'!AD20</f>
      </c>
      <c r="AE20" s="161"/>
      <c r="AF20" s="38" t="str">
        <f>'履歴書'!AF20</f>
        <v>年</v>
      </c>
    </row>
    <row r="21" spans="1:47" ht="15" customHeight="1">
      <c r="A21" s="245">
        <f>'履歴書'!A21</f>
      </c>
      <c r="B21" s="192"/>
      <c r="C21" s="39">
        <f>'履歴書'!C21</f>
      </c>
      <c r="D21" s="246">
        <f>'履歴書'!D21</f>
      </c>
      <c r="E21" s="247"/>
      <c r="F21" s="247"/>
      <c r="G21" s="247"/>
      <c r="H21" s="247"/>
      <c r="I21" s="247"/>
      <c r="J21" s="247"/>
      <c r="K21" s="247"/>
      <c r="L21" s="247"/>
      <c r="M21" s="247"/>
      <c r="N21" s="247"/>
      <c r="O21" s="247"/>
      <c r="P21" s="248"/>
      <c r="Q21" s="243"/>
      <c r="R21" s="134" t="str">
        <f>'履歴書'!R21</f>
        <v>Exｃel</v>
      </c>
      <c r="S21" s="135"/>
      <c r="T21" s="122">
        <f>'履歴書'!T21</f>
        <v>0</v>
      </c>
      <c r="U21" s="122"/>
      <c r="V21" s="34">
        <f>'履歴書'!V21</f>
      </c>
      <c r="W21" s="133">
        <f>'履歴書'!W21</f>
        <v>0</v>
      </c>
      <c r="X21" s="135"/>
      <c r="Y21" s="122">
        <f>'履歴書'!Y21</f>
        <v>0</v>
      </c>
      <c r="Z21" s="122"/>
      <c r="AA21" s="34">
        <f>'履歴書'!AA21</f>
        <v>0</v>
      </c>
      <c r="AB21" s="133">
        <f>'履歴書'!Z21</f>
        <v>0</v>
      </c>
      <c r="AC21" s="135"/>
      <c r="AD21" s="122">
        <f>'履歴書'!AD21</f>
      </c>
      <c r="AE21" s="122"/>
      <c r="AF21" s="35" t="str">
        <f>'履歴書'!AF21</f>
        <v>年</v>
      </c>
      <c r="AK21" s="24"/>
      <c r="AL21" s="24"/>
      <c r="AM21" s="24"/>
      <c r="AN21" s="24"/>
      <c r="AO21" s="24"/>
      <c r="AP21" s="24"/>
      <c r="AQ21" s="24"/>
      <c r="AR21" s="24"/>
      <c r="AS21" s="24"/>
      <c r="AT21" s="24"/>
      <c r="AU21" s="24"/>
    </row>
    <row r="22" spans="1:47" ht="15" customHeight="1">
      <c r="A22" s="245">
        <f>'履歴書'!A22</f>
      </c>
      <c r="B22" s="192"/>
      <c r="C22" s="39">
        <f>'履歴書'!C22</f>
      </c>
      <c r="D22" s="246">
        <f>'履歴書'!D22</f>
      </c>
      <c r="E22" s="247"/>
      <c r="F22" s="247"/>
      <c r="G22" s="247"/>
      <c r="H22" s="247"/>
      <c r="I22" s="247"/>
      <c r="J22" s="247"/>
      <c r="K22" s="247"/>
      <c r="L22" s="247"/>
      <c r="M22" s="247"/>
      <c r="N22" s="247"/>
      <c r="O22" s="247"/>
      <c r="P22" s="248"/>
      <c r="Q22" s="243"/>
      <c r="R22" s="136" t="str">
        <f>'履歴書'!R22</f>
        <v>PowerPoint</v>
      </c>
      <c r="S22" s="137"/>
      <c r="T22" s="137"/>
      <c r="U22" s="137"/>
      <c r="V22" s="138"/>
      <c r="W22" s="389">
        <f>'履歴書'!W22</f>
        <v>0</v>
      </c>
      <c r="X22" s="390"/>
      <c r="Y22" s="391"/>
      <c r="Z22" s="136">
        <f>'履歴書'!Z22</f>
        <v>0</v>
      </c>
      <c r="AA22" s="137"/>
      <c r="AB22" s="137"/>
      <c r="AC22" s="138"/>
      <c r="AD22" s="389">
        <f>'履歴書'!AD22</f>
      </c>
      <c r="AE22" s="390"/>
      <c r="AF22" s="392"/>
      <c r="AK22" s="24"/>
      <c r="AL22" s="24"/>
      <c r="AM22" s="24"/>
      <c r="AN22" s="24"/>
      <c r="AO22" s="24"/>
      <c r="AP22" s="24"/>
      <c r="AQ22" s="24"/>
      <c r="AR22" s="24"/>
      <c r="AS22" s="24"/>
      <c r="AT22" s="24"/>
      <c r="AU22" s="24"/>
    </row>
    <row r="23" spans="1:47" ht="15" customHeight="1">
      <c r="A23" s="245">
        <f>'履歴書'!A23</f>
      </c>
      <c r="B23" s="192"/>
      <c r="C23" s="39">
        <f>'履歴書'!C23</f>
      </c>
      <c r="D23" s="246">
        <f>'履歴書'!D23</f>
      </c>
      <c r="E23" s="247"/>
      <c r="F23" s="247"/>
      <c r="G23" s="247"/>
      <c r="H23" s="247"/>
      <c r="I23" s="247"/>
      <c r="J23" s="247"/>
      <c r="K23" s="247"/>
      <c r="L23" s="247"/>
      <c r="M23" s="247"/>
      <c r="N23" s="247"/>
      <c r="O23" s="247"/>
      <c r="P23" s="248"/>
      <c r="Q23" s="243"/>
      <c r="R23" s="133" t="str">
        <f>'履歴書'!R23</f>
        <v>Outlook</v>
      </c>
      <c r="S23" s="134"/>
      <c r="T23" s="134"/>
      <c r="U23" s="134"/>
      <c r="V23" s="135"/>
      <c r="W23" s="121">
        <f>'履歴書'!W23</f>
        <v>0</v>
      </c>
      <c r="X23" s="122"/>
      <c r="Y23" s="192"/>
      <c r="Z23" s="133">
        <f>'履歴書'!Z23</f>
        <v>0</v>
      </c>
      <c r="AA23" s="134"/>
      <c r="AB23" s="134"/>
      <c r="AC23" s="135"/>
      <c r="AD23" s="121">
        <f>'履歴書'!AD23</f>
      </c>
      <c r="AE23" s="122"/>
      <c r="AF23" s="123"/>
      <c r="AK23" s="24"/>
      <c r="AL23" s="24"/>
      <c r="AM23" s="24"/>
      <c r="AN23" s="24"/>
      <c r="AO23" s="24"/>
      <c r="AP23" s="24"/>
      <c r="AQ23" s="24"/>
      <c r="AR23" s="24"/>
      <c r="AS23" s="24"/>
      <c r="AT23" s="24"/>
      <c r="AU23" s="24"/>
    </row>
    <row r="24" spans="1:47" ht="15" customHeight="1">
      <c r="A24" s="245">
        <f>'履歴書'!A24</f>
      </c>
      <c r="B24" s="192"/>
      <c r="C24" s="39">
        <f>'履歴書'!C24</f>
      </c>
      <c r="D24" s="246">
        <f>'履歴書'!D24</f>
      </c>
      <c r="E24" s="247"/>
      <c r="F24" s="247"/>
      <c r="G24" s="247"/>
      <c r="H24" s="247"/>
      <c r="I24" s="247"/>
      <c r="J24" s="247"/>
      <c r="K24" s="247"/>
      <c r="L24" s="247"/>
      <c r="M24" s="247"/>
      <c r="N24" s="247"/>
      <c r="O24" s="247"/>
      <c r="P24" s="248"/>
      <c r="Q24" s="243"/>
      <c r="R24" s="133" t="str">
        <f>'履歴書'!R24</f>
        <v>Illustrator</v>
      </c>
      <c r="S24" s="134"/>
      <c r="T24" s="134"/>
      <c r="U24" s="134"/>
      <c r="V24" s="135"/>
      <c r="W24" s="121">
        <f>'履歴書'!W24</f>
        <v>0</v>
      </c>
      <c r="X24" s="122"/>
      <c r="Y24" s="192"/>
      <c r="Z24" s="133">
        <f>'履歴書'!Z24</f>
        <v>0</v>
      </c>
      <c r="AA24" s="134"/>
      <c r="AB24" s="134"/>
      <c r="AC24" s="135"/>
      <c r="AD24" s="121">
        <f>'履歴書'!AD24</f>
      </c>
      <c r="AE24" s="122"/>
      <c r="AF24" s="123"/>
      <c r="AK24" s="24"/>
      <c r="AL24" s="24"/>
      <c r="AM24" s="24"/>
      <c r="AN24" s="24"/>
      <c r="AO24" s="24"/>
      <c r="AP24" s="24"/>
      <c r="AQ24" s="24"/>
      <c r="AR24" s="24"/>
      <c r="AS24" s="24"/>
      <c r="AT24" s="24"/>
      <c r="AU24" s="24"/>
    </row>
    <row r="25" spans="1:47" ht="15" customHeight="1">
      <c r="A25" s="245">
        <f>'履歴書'!A25</f>
      </c>
      <c r="B25" s="192"/>
      <c r="C25" s="39">
        <f>'履歴書'!C25</f>
      </c>
      <c r="D25" s="246">
        <f>'履歴書'!D25</f>
      </c>
      <c r="E25" s="247"/>
      <c r="F25" s="247"/>
      <c r="G25" s="247"/>
      <c r="H25" s="247"/>
      <c r="I25" s="247"/>
      <c r="J25" s="247"/>
      <c r="K25" s="247"/>
      <c r="L25" s="247"/>
      <c r="M25" s="247"/>
      <c r="N25" s="247"/>
      <c r="O25" s="247"/>
      <c r="P25" s="248"/>
      <c r="Q25" s="244"/>
      <c r="R25" s="133" t="str">
        <f>'履歴書'!R25</f>
        <v>Photoshop</v>
      </c>
      <c r="S25" s="134"/>
      <c r="T25" s="134"/>
      <c r="U25" s="134"/>
      <c r="V25" s="135"/>
      <c r="W25" s="121">
        <f>'履歴書'!W25</f>
        <v>0</v>
      </c>
      <c r="X25" s="122"/>
      <c r="Y25" s="192"/>
      <c r="Z25" s="133">
        <f>'履歴書'!Z25</f>
        <v>0</v>
      </c>
      <c r="AA25" s="134"/>
      <c r="AB25" s="134"/>
      <c r="AC25" s="135"/>
      <c r="AD25" s="121">
        <f>'履歴書'!AD25</f>
      </c>
      <c r="AE25" s="122"/>
      <c r="AF25" s="123"/>
      <c r="AK25" s="24"/>
      <c r="AL25" s="24"/>
      <c r="AM25" s="24"/>
      <c r="AN25" s="24"/>
      <c r="AO25" s="24"/>
      <c r="AP25" s="24"/>
      <c r="AQ25" s="24"/>
      <c r="AR25" s="24"/>
      <c r="AS25" s="24"/>
      <c r="AT25" s="24"/>
      <c r="AU25" s="24"/>
    </row>
    <row r="26" spans="1:47" ht="15" customHeight="1">
      <c r="A26" s="270" t="str">
        <f>'履歴書'!A26</f>
        <v>備考
（その他）</v>
      </c>
      <c r="B26" s="233"/>
      <c r="C26" s="234"/>
      <c r="D26" s="356">
        <f>'履歴書'!D26</f>
      </c>
      <c r="E26" s="357"/>
      <c r="F26" s="357"/>
      <c r="G26" s="357"/>
      <c r="H26" s="357"/>
      <c r="I26" s="357"/>
      <c r="J26" s="357"/>
      <c r="K26" s="358"/>
      <c r="L26" s="268" t="str">
        <f>'履歴書'!L26</f>
        <v>普通自動車
免許</v>
      </c>
      <c r="M26" s="233"/>
      <c r="N26" s="234"/>
      <c r="O26" s="249">
        <f>'履歴書'!O26</f>
      </c>
      <c r="P26" s="250"/>
      <c r="Q26" s="253" t="str">
        <f>'履歴書'!Q26</f>
        <v>ポートフォリオサイト</v>
      </c>
      <c r="R26" s="254"/>
      <c r="S26" s="255"/>
      <c r="T26" s="375">
        <f>'履歴書'!T26</f>
      </c>
      <c r="U26" s="376"/>
      <c r="V26" s="376"/>
      <c r="W26" s="376"/>
      <c r="X26" s="376"/>
      <c r="Y26" s="376"/>
      <c r="Z26" s="376"/>
      <c r="AA26" s="376"/>
      <c r="AB26" s="376"/>
      <c r="AC26" s="376"/>
      <c r="AD26" s="376"/>
      <c r="AE26" s="376"/>
      <c r="AF26" s="377"/>
      <c r="AK26" s="24"/>
      <c r="AL26" s="24"/>
      <c r="AM26" s="24"/>
      <c r="AN26" s="24"/>
      <c r="AO26" s="24"/>
      <c r="AP26" s="24"/>
      <c r="AQ26" s="24"/>
      <c r="AR26" s="24"/>
      <c r="AS26" s="24"/>
      <c r="AT26" s="24"/>
      <c r="AU26" s="24"/>
    </row>
    <row r="27" spans="1:47" ht="15" customHeight="1" thickBot="1">
      <c r="A27" s="235"/>
      <c r="B27" s="236"/>
      <c r="C27" s="237"/>
      <c r="D27" s="359"/>
      <c r="E27" s="360"/>
      <c r="F27" s="360"/>
      <c r="G27" s="360"/>
      <c r="H27" s="360"/>
      <c r="I27" s="360"/>
      <c r="J27" s="360"/>
      <c r="K27" s="361"/>
      <c r="L27" s="269"/>
      <c r="M27" s="236"/>
      <c r="N27" s="237"/>
      <c r="O27" s="251"/>
      <c r="P27" s="252"/>
      <c r="Q27" s="256"/>
      <c r="R27" s="257"/>
      <c r="S27" s="258"/>
      <c r="T27" s="378"/>
      <c r="U27" s="379"/>
      <c r="V27" s="379"/>
      <c r="W27" s="379"/>
      <c r="X27" s="379"/>
      <c r="Y27" s="379"/>
      <c r="Z27" s="379"/>
      <c r="AA27" s="379"/>
      <c r="AB27" s="379"/>
      <c r="AC27" s="379"/>
      <c r="AD27" s="379"/>
      <c r="AE27" s="379"/>
      <c r="AF27" s="380"/>
      <c r="AK27" s="24"/>
      <c r="AL27" s="24"/>
      <c r="AM27" s="24"/>
      <c r="AN27" s="24"/>
      <c r="AO27" s="24"/>
      <c r="AP27" s="24"/>
      <c r="AQ27" s="24"/>
      <c r="AR27" s="24"/>
      <c r="AS27" s="24"/>
      <c r="AT27" s="24"/>
      <c r="AU27" s="24"/>
    </row>
    <row r="28" spans="1:47" ht="15" customHeight="1" thickTop="1">
      <c r="A28" s="271" t="str">
        <f>'履歴書'!A28</f>
        <v>希望条件</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3"/>
      <c r="AK28" s="24"/>
      <c r="AL28" s="24"/>
      <c r="AM28" s="24"/>
      <c r="AN28" s="24"/>
      <c r="AO28" s="24"/>
      <c r="AP28" s="24"/>
      <c r="AQ28" s="24"/>
      <c r="AR28" s="24"/>
      <c r="AS28" s="24"/>
      <c r="AT28" s="24"/>
      <c r="AU28" s="24"/>
    </row>
    <row r="29" spans="1:47" ht="15" customHeight="1">
      <c r="A29" s="241" t="str">
        <f>'履歴書'!L29</f>
        <v>希望勤務地</v>
      </c>
      <c r="B29" s="134"/>
      <c r="C29" s="134"/>
      <c r="D29" s="134"/>
      <c r="E29" s="134"/>
      <c r="F29" s="134"/>
      <c r="G29" s="134"/>
      <c r="H29" s="134"/>
      <c r="I29" s="134"/>
      <c r="J29" s="134"/>
      <c r="K29" s="135"/>
      <c r="L29" s="268" t="str">
        <f>'履歴書'!W29</f>
        <v>その他希望条件</v>
      </c>
      <c r="M29" s="350"/>
      <c r="N29" s="350"/>
      <c r="O29" s="350"/>
      <c r="P29" s="350"/>
      <c r="Q29" s="350"/>
      <c r="R29" s="350"/>
      <c r="S29" s="350"/>
      <c r="T29" s="350"/>
      <c r="U29" s="350"/>
      <c r="V29" s="350"/>
      <c r="W29" s="350"/>
      <c r="X29" s="350"/>
      <c r="Y29" s="350"/>
      <c r="Z29" s="350"/>
      <c r="AA29" s="350"/>
      <c r="AB29" s="350"/>
      <c r="AC29" s="350"/>
      <c r="AD29" s="350"/>
      <c r="AE29" s="350"/>
      <c r="AF29" s="354"/>
      <c r="AK29" s="24"/>
      <c r="AL29" s="24"/>
      <c r="AM29" s="24"/>
      <c r="AN29" s="24"/>
      <c r="AO29" s="24"/>
      <c r="AP29" s="24"/>
      <c r="AQ29" s="24"/>
      <c r="AR29" s="24"/>
      <c r="AS29" s="24"/>
      <c r="AT29" s="24"/>
      <c r="AU29" s="24"/>
    </row>
    <row r="30" spans="1:47" ht="15" customHeight="1">
      <c r="A30" s="245" t="str">
        <f>'履歴書'!L31</f>
        <v>　　　　</v>
      </c>
      <c r="B30" s="122"/>
      <c r="C30" s="122"/>
      <c r="D30" s="122"/>
      <c r="E30" s="122"/>
      <c r="F30" s="122"/>
      <c r="G30" s="122"/>
      <c r="H30" s="122"/>
      <c r="I30" s="122"/>
      <c r="J30" s="122"/>
      <c r="K30" s="192"/>
      <c r="L30" s="401">
        <f>'履歴書'!W31</f>
      </c>
      <c r="M30" s="402"/>
      <c r="N30" s="402"/>
      <c r="O30" s="402"/>
      <c r="P30" s="402"/>
      <c r="Q30" s="402"/>
      <c r="R30" s="402"/>
      <c r="S30" s="402"/>
      <c r="T30" s="402"/>
      <c r="U30" s="402"/>
      <c r="V30" s="402"/>
      <c r="W30" s="402"/>
      <c r="X30" s="402"/>
      <c r="Y30" s="402"/>
      <c r="Z30" s="402"/>
      <c r="AA30" s="402"/>
      <c r="AB30" s="402"/>
      <c r="AC30" s="402"/>
      <c r="AD30" s="402"/>
      <c r="AE30" s="402"/>
      <c r="AF30" s="403"/>
      <c r="AK30" s="24"/>
      <c r="AL30" s="24"/>
      <c r="AM30" s="24"/>
      <c r="AN30" s="24"/>
      <c r="AO30" s="24"/>
      <c r="AP30" s="24"/>
      <c r="AQ30" s="24"/>
      <c r="AR30" s="24"/>
      <c r="AS30" s="24"/>
      <c r="AT30" s="24"/>
      <c r="AU30" s="24"/>
    </row>
    <row r="31" spans="1:47" ht="15" customHeight="1" thickBot="1">
      <c r="A31" s="407" t="str">
        <f>'履歴書'!L32</f>
        <v>転居を伴う転勤の可否</v>
      </c>
      <c r="B31" s="373"/>
      <c r="C31" s="373"/>
      <c r="D31" s="373"/>
      <c r="E31" s="374"/>
      <c r="F31" s="286">
        <f>'履歴書'!Q32</f>
      </c>
      <c r="G31" s="287"/>
      <c r="H31" s="287"/>
      <c r="I31" s="287"/>
      <c r="J31" s="287"/>
      <c r="K31" s="288"/>
      <c r="L31" s="404"/>
      <c r="M31" s="405"/>
      <c r="N31" s="405"/>
      <c r="O31" s="405"/>
      <c r="P31" s="405"/>
      <c r="Q31" s="405"/>
      <c r="R31" s="405"/>
      <c r="S31" s="405"/>
      <c r="T31" s="405"/>
      <c r="U31" s="405"/>
      <c r="V31" s="405"/>
      <c r="W31" s="405"/>
      <c r="X31" s="405"/>
      <c r="Y31" s="405"/>
      <c r="Z31" s="405"/>
      <c r="AA31" s="405"/>
      <c r="AB31" s="405"/>
      <c r="AC31" s="405"/>
      <c r="AD31" s="405"/>
      <c r="AE31" s="405"/>
      <c r="AF31" s="406"/>
      <c r="AK31" s="24"/>
      <c r="AL31" s="24"/>
      <c r="AM31" s="24"/>
      <c r="AN31" s="24"/>
      <c r="AO31" s="24"/>
      <c r="AP31" s="24"/>
      <c r="AQ31" s="24"/>
      <c r="AR31" s="24"/>
      <c r="AS31" s="24"/>
      <c r="AT31" s="24"/>
      <c r="AU31" s="24"/>
    </row>
    <row r="32" spans="1:47" ht="15" customHeight="1" thickTop="1">
      <c r="A32" s="167" t="str">
        <f>'履歴書'!A33</f>
        <v>職歴</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9"/>
      <c r="AK32" s="24"/>
      <c r="AL32" s="24"/>
      <c r="AM32" s="24"/>
      <c r="AN32" s="24"/>
      <c r="AO32" s="24"/>
      <c r="AP32" s="24"/>
      <c r="AQ32" s="24"/>
      <c r="AR32" s="24"/>
      <c r="AS32" s="24"/>
      <c r="AT32" s="24"/>
      <c r="AU32" s="24"/>
    </row>
    <row r="33" spans="1:54" s="52" customFormat="1" ht="15" customHeight="1">
      <c r="A33" s="259" t="str">
        <f>'履歴書'!A34</f>
        <v>現在の就業状況</v>
      </c>
      <c r="B33" s="260"/>
      <c r="C33" s="260"/>
      <c r="D33" s="260"/>
      <c r="E33" s="261">
        <f>'履歴書'!E34</f>
      </c>
      <c r="F33" s="262"/>
      <c r="G33" s="262"/>
      <c r="H33" s="262"/>
      <c r="I33" s="263"/>
      <c r="J33" s="264" t="str">
        <f>'履歴書'!J34</f>
        <v>経験社数</v>
      </c>
      <c r="K33" s="265"/>
      <c r="L33" s="265"/>
      <c r="M33" s="266">
        <f>'履歴書'!M34</f>
      </c>
      <c r="N33" s="266"/>
      <c r="O33" s="267"/>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89" t="str">
        <f>'履歴書'!A35</f>
        <v>社名</v>
      </c>
      <c r="B34" s="290"/>
      <c r="C34" s="291">
        <f>'履歴書'!C35</f>
      </c>
      <c r="D34" s="277"/>
      <c r="E34" s="277"/>
      <c r="F34" s="277"/>
      <c r="G34" s="277"/>
      <c r="H34" s="277"/>
      <c r="I34" s="277"/>
      <c r="J34" s="277"/>
      <c r="K34" s="277"/>
      <c r="L34" s="278"/>
      <c r="M34" s="291">
        <f>'履歴書'!M35</f>
      </c>
      <c r="N34" s="277"/>
      <c r="O34" s="277"/>
      <c r="P34" s="277"/>
      <c r="Q34" s="277"/>
      <c r="R34" s="277"/>
      <c r="S34" s="277"/>
      <c r="T34" s="277"/>
      <c r="U34" s="277"/>
      <c r="V34" s="278"/>
      <c r="W34" s="276">
        <f>'履歴書'!W35</f>
      </c>
      <c r="X34" s="277"/>
      <c r="Y34" s="277"/>
      <c r="Z34" s="277"/>
      <c r="AA34" s="277"/>
      <c r="AB34" s="277"/>
      <c r="AC34" s="277"/>
      <c r="AD34" s="277"/>
      <c r="AE34" s="277"/>
      <c r="AF34" s="278"/>
      <c r="AG34" s="24"/>
      <c r="AH34" s="24"/>
      <c r="AI34" s="24"/>
      <c r="AJ34" s="24"/>
    </row>
    <row r="35" spans="1:36" s="52" customFormat="1" ht="15" customHeight="1">
      <c r="A35" s="172"/>
      <c r="B35" s="173"/>
      <c r="C35" s="151"/>
      <c r="D35" s="152"/>
      <c r="E35" s="152"/>
      <c r="F35" s="152"/>
      <c r="G35" s="152"/>
      <c r="H35" s="152"/>
      <c r="I35" s="152"/>
      <c r="J35" s="152"/>
      <c r="K35" s="152"/>
      <c r="L35" s="153"/>
      <c r="M35" s="151"/>
      <c r="N35" s="152"/>
      <c r="O35" s="152"/>
      <c r="P35" s="152"/>
      <c r="Q35" s="152"/>
      <c r="R35" s="152"/>
      <c r="S35" s="152"/>
      <c r="T35" s="152"/>
      <c r="U35" s="152"/>
      <c r="V35" s="153"/>
      <c r="W35" s="279"/>
      <c r="X35" s="152"/>
      <c r="Y35" s="152"/>
      <c r="Z35" s="152"/>
      <c r="AA35" s="152"/>
      <c r="AB35" s="152"/>
      <c r="AC35" s="152"/>
      <c r="AD35" s="152"/>
      <c r="AE35" s="152"/>
      <c r="AF35" s="153"/>
      <c r="AG35" s="24"/>
      <c r="AH35" s="24"/>
      <c r="AI35" s="24"/>
      <c r="AJ35" s="24"/>
    </row>
    <row r="36" spans="1:36" s="52" customFormat="1" ht="15" customHeight="1">
      <c r="A36" s="270" t="str">
        <f>'履歴書'!A37</f>
        <v>事業
内容</v>
      </c>
      <c r="B36" s="234"/>
      <c r="C36" s="292">
        <f>'履歴書'!C37</f>
      </c>
      <c r="D36" s="293"/>
      <c r="E36" s="293"/>
      <c r="F36" s="293"/>
      <c r="G36" s="293"/>
      <c r="H36" s="293"/>
      <c r="I36" s="294"/>
      <c r="J36" s="133" t="str">
        <f>'履歴書'!J37</f>
        <v>従業員数</v>
      </c>
      <c r="K36" s="134"/>
      <c r="L36" s="242"/>
      <c r="M36" s="292">
        <f>'履歴書'!M37</f>
      </c>
      <c r="N36" s="293"/>
      <c r="O36" s="293"/>
      <c r="P36" s="293"/>
      <c r="Q36" s="293"/>
      <c r="R36" s="293"/>
      <c r="S36" s="294"/>
      <c r="T36" s="133" t="str">
        <f>'履歴書'!T37</f>
        <v>従業員数</v>
      </c>
      <c r="U36" s="134"/>
      <c r="V36" s="242"/>
      <c r="W36" s="298">
        <f>'履歴書'!W37</f>
      </c>
      <c r="X36" s="293"/>
      <c r="Y36" s="293"/>
      <c r="Z36" s="293"/>
      <c r="AA36" s="293"/>
      <c r="AB36" s="293"/>
      <c r="AC36" s="294"/>
      <c r="AD36" s="133" t="str">
        <f>'履歴書'!AD37</f>
        <v>従業員数</v>
      </c>
      <c r="AE36" s="134"/>
      <c r="AF36" s="242"/>
      <c r="AG36" s="24"/>
      <c r="AH36" s="24"/>
      <c r="AI36" s="24"/>
      <c r="AJ36" s="24"/>
    </row>
    <row r="37" spans="1:36" s="52" customFormat="1" ht="15" customHeight="1">
      <c r="A37" s="172"/>
      <c r="B37" s="173"/>
      <c r="C37" s="295"/>
      <c r="D37" s="296"/>
      <c r="E37" s="296"/>
      <c r="F37" s="296"/>
      <c r="G37" s="296"/>
      <c r="H37" s="296"/>
      <c r="I37" s="297"/>
      <c r="J37" s="274">
        <f>'履歴書'!J38</f>
      </c>
      <c r="K37" s="275"/>
      <c r="L37" s="44" t="str">
        <f>'履歴書'!L38</f>
        <v>名</v>
      </c>
      <c r="M37" s="295"/>
      <c r="N37" s="296"/>
      <c r="O37" s="296"/>
      <c r="P37" s="296"/>
      <c r="Q37" s="296"/>
      <c r="R37" s="296"/>
      <c r="S37" s="297"/>
      <c r="T37" s="274">
        <f>'履歴書'!T38</f>
      </c>
      <c r="U37" s="275"/>
      <c r="V37" s="44" t="str">
        <f>'履歴書'!V38</f>
        <v>名</v>
      </c>
      <c r="W37" s="299"/>
      <c r="X37" s="296"/>
      <c r="Y37" s="296"/>
      <c r="Z37" s="296"/>
      <c r="AA37" s="296"/>
      <c r="AB37" s="296"/>
      <c r="AC37" s="297"/>
      <c r="AD37" s="274">
        <f>'履歴書'!AD38</f>
      </c>
      <c r="AE37" s="275"/>
      <c r="AF37" s="44" t="str">
        <f>'履歴書'!AF38</f>
        <v>名</v>
      </c>
      <c r="AG37" s="24"/>
      <c r="AH37" s="24"/>
      <c r="AI37" s="24"/>
      <c r="AJ37" s="24"/>
    </row>
    <row r="38" spans="1:36" s="52" customFormat="1" ht="15" customHeight="1">
      <c r="A38" s="270" t="str">
        <f>'履歴書'!A39</f>
        <v>勤務
期間</v>
      </c>
      <c r="B38" s="234"/>
      <c r="C38" s="304">
        <f>'履歴書'!C39</f>
      </c>
      <c r="D38" s="305"/>
      <c r="E38" s="305"/>
      <c r="F38" s="305"/>
      <c r="G38" s="349" t="str">
        <f>'履歴書'!G39</f>
        <v>～</v>
      </c>
      <c r="H38" s="349"/>
      <c r="I38" s="317">
        <f>'履歴書'!I39</f>
      </c>
      <c r="J38" s="317"/>
      <c r="K38" s="317"/>
      <c r="L38" s="318"/>
      <c r="M38" s="304">
        <f>'履歴書'!M39</f>
      </c>
      <c r="N38" s="305"/>
      <c r="O38" s="305"/>
      <c r="P38" s="305"/>
      <c r="Q38" s="349" t="str">
        <f>'履歴書'!Q39</f>
        <v>～</v>
      </c>
      <c r="R38" s="349"/>
      <c r="S38" s="317">
        <f>'履歴書'!S39</f>
      </c>
      <c r="T38" s="317"/>
      <c r="U38" s="317"/>
      <c r="V38" s="318"/>
      <c r="W38" s="304">
        <f>'履歴書'!W39</f>
      </c>
      <c r="X38" s="305"/>
      <c r="Y38" s="305"/>
      <c r="Z38" s="305"/>
      <c r="AA38" s="349" t="str">
        <f>'履歴書'!AA39</f>
        <v>～</v>
      </c>
      <c r="AB38" s="349"/>
      <c r="AC38" s="317">
        <f>'履歴書'!AC39</f>
      </c>
      <c r="AD38" s="317"/>
      <c r="AE38" s="317"/>
      <c r="AF38" s="318"/>
      <c r="AG38" s="24"/>
      <c r="AH38" s="24"/>
      <c r="AI38" s="24"/>
      <c r="AJ38" s="24"/>
    </row>
    <row r="39" spans="1:36" s="52" customFormat="1" ht="15" customHeight="1">
      <c r="A39" s="172"/>
      <c r="B39" s="173"/>
      <c r="C39" s="56"/>
      <c r="D39" s="57"/>
      <c r="E39" s="58" t="str">
        <f>'履歴書'!E40</f>
        <v>（</v>
      </c>
      <c r="F39" s="51">
        <f>'履歴書'!F40</f>
      </c>
      <c r="G39" s="58" t="str">
        <f>'履歴書'!G40</f>
        <v>年</v>
      </c>
      <c r="H39" s="58">
        <f>'履歴書'!H40</f>
      </c>
      <c r="I39" s="306" t="str">
        <f>'履歴書'!I40</f>
        <v>ヶ月）</v>
      </c>
      <c r="J39" s="306"/>
      <c r="K39" s="59"/>
      <c r="L39" s="44"/>
      <c r="M39" s="60"/>
      <c r="N39" s="57"/>
      <c r="O39" s="58" t="str">
        <f>'履歴書'!O40</f>
        <v>（</v>
      </c>
      <c r="P39" s="51">
        <f>'履歴書'!P40</f>
      </c>
      <c r="Q39" s="58" t="str">
        <f>'履歴書'!Q40</f>
        <v>年</v>
      </c>
      <c r="R39" s="58">
        <f>'履歴書'!R40</f>
      </c>
      <c r="S39" s="306" t="str">
        <f>'履歴書'!S40</f>
        <v>ヶ月）</v>
      </c>
      <c r="T39" s="306"/>
      <c r="U39" s="59"/>
      <c r="V39" s="44"/>
      <c r="W39" s="60"/>
      <c r="X39" s="57"/>
      <c r="Y39" s="58" t="str">
        <f>'履歴書'!Y40</f>
        <v>（</v>
      </c>
      <c r="Z39" s="51">
        <f>'履歴書'!Z40</f>
      </c>
      <c r="AA39" s="58" t="str">
        <f>'履歴書'!AA40</f>
        <v>年</v>
      </c>
      <c r="AB39" s="58">
        <f>'履歴書'!AB40</f>
      </c>
      <c r="AC39" s="306" t="str">
        <f>'履歴書'!AC40</f>
        <v>ヶ月）</v>
      </c>
      <c r="AD39" s="306"/>
      <c r="AE39" s="59"/>
      <c r="AF39" s="44"/>
      <c r="AG39" s="24"/>
      <c r="AH39" s="24"/>
      <c r="AI39" s="24"/>
      <c r="AJ39" s="24"/>
    </row>
    <row r="40" spans="1:36" s="52" customFormat="1" ht="15" customHeight="1">
      <c r="A40" s="313" t="str">
        <f>'履歴書'!A41</f>
        <v>主な仕事内容・役職</v>
      </c>
      <c r="B40" s="314"/>
      <c r="C40" s="319">
        <f>'履歴書'!C41</f>
      </c>
      <c r="D40" s="320"/>
      <c r="E40" s="320"/>
      <c r="F40" s="320"/>
      <c r="G40" s="320"/>
      <c r="H40" s="320"/>
      <c r="I40" s="320"/>
      <c r="J40" s="320"/>
      <c r="K40" s="320"/>
      <c r="L40" s="321"/>
      <c r="M40" s="319">
        <f>'履歴書'!M41</f>
      </c>
      <c r="N40" s="320"/>
      <c r="O40" s="320"/>
      <c r="P40" s="320"/>
      <c r="Q40" s="320"/>
      <c r="R40" s="320"/>
      <c r="S40" s="320"/>
      <c r="T40" s="320"/>
      <c r="U40" s="320"/>
      <c r="V40" s="321"/>
      <c r="W40" s="319">
        <f>'履歴書'!W41</f>
      </c>
      <c r="X40" s="320"/>
      <c r="Y40" s="320"/>
      <c r="Z40" s="320"/>
      <c r="AA40" s="320"/>
      <c r="AB40" s="320"/>
      <c r="AC40" s="320"/>
      <c r="AD40" s="320"/>
      <c r="AE40" s="320"/>
      <c r="AF40" s="321"/>
      <c r="AG40" s="24"/>
      <c r="AH40" s="24"/>
      <c r="AI40" s="24"/>
      <c r="AJ40" s="24"/>
    </row>
    <row r="41" spans="1:36" s="52" customFormat="1" ht="15" customHeight="1">
      <c r="A41" s="315"/>
      <c r="B41" s="316"/>
      <c r="C41" s="322"/>
      <c r="D41" s="323"/>
      <c r="E41" s="323"/>
      <c r="F41" s="323"/>
      <c r="G41" s="323"/>
      <c r="H41" s="323"/>
      <c r="I41" s="323"/>
      <c r="J41" s="323"/>
      <c r="K41" s="323"/>
      <c r="L41" s="324"/>
      <c r="M41" s="322"/>
      <c r="N41" s="323"/>
      <c r="O41" s="323"/>
      <c r="P41" s="323"/>
      <c r="Q41" s="323"/>
      <c r="R41" s="323"/>
      <c r="S41" s="323"/>
      <c r="T41" s="323"/>
      <c r="U41" s="323"/>
      <c r="V41" s="324"/>
      <c r="W41" s="322"/>
      <c r="X41" s="323"/>
      <c r="Y41" s="323"/>
      <c r="Z41" s="323"/>
      <c r="AA41" s="323"/>
      <c r="AB41" s="323"/>
      <c r="AC41" s="323"/>
      <c r="AD41" s="323"/>
      <c r="AE41" s="323"/>
      <c r="AF41" s="324"/>
      <c r="AG41" s="24"/>
      <c r="AH41" s="24"/>
      <c r="AI41" s="24"/>
      <c r="AJ41" s="24"/>
    </row>
    <row r="42" spans="1:36" s="52" customFormat="1" ht="15" customHeight="1">
      <c r="A42" s="315"/>
      <c r="B42" s="316"/>
      <c r="C42" s="322"/>
      <c r="D42" s="323"/>
      <c r="E42" s="323"/>
      <c r="F42" s="323"/>
      <c r="G42" s="323"/>
      <c r="H42" s="323"/>
      <c r="I42" s="323"/>
      <c r="J42" s="323"/>
      <c r="K42" s="323"/>
      <c r="L42" s="324"/>
      <c r="M42" s="322"/>
      <c r="N42" s="323"/>
      <c r="O42" s="323"/>
      <c r="P42" s="323"/>
      <c r="Q42" s="323"/>
      <c r="R42" s="323"/>
      <c r="S42" s="323"/>
      <c r="T42" s="323"/>
      <c r="U42" s="323"/>
      <c r="V42" s="324"/>
      <c r="W42" s="322"/>
      <c r="X42" s="323"/>
      <c r="Y42" s="323"/>
      <c r="Z42" s="323"/>
      <c r="AA42" s="323"/>
      <c r="AB42" s="323"/>
      <c r="AC42" s="323"/>
      <c r="AD42" s="323"/>
      <c r="AE42" s="323"/>
      <c r="AF42" s="324"/>
      <c r="AG42" s="45"/>
      <c r="AH42" s="24"/>
      <c r="AI42" s="24"/>
      <c r="AJ42" s="24"/>
    </row>
    <row r="43" spans="1:32" s="45" customFormat="1" ht="15" customHeight="1">
      <c r="A43" s="315"/>
      <c r="B43" s="316"/>
      <c r="C43" s="322"/>
      <c r="D43" s="323"/>
      <c r="E43" s="323"/>
      <c r="F43" s="323"/>
      <c r="G43" s="323"/>
      <c r="H43" s="323"/>
      <c r="I43" s="323"/>
      <c r="J43" s="323"/>
      <c r="K43" s="323"/>
      <c r="L43" s="324"/>
      <c r="M43" s="322"/>
      <c r="N43" s="323"/>
      <c r="O43" s="323"/>
      <c r="P43" s="323"/>
      <c r="Q43" s="323"/>
      <c r="R43" s="323"/>
      <c r="S43" s="323"/>
      <c r="T43" s="323"/>
      <c r="U43" s="323"/>
      <c r="V43" s="324"/>
      <c r="W43" s="322"/>
      <c r="X43" s="323"/>
      <c r="Y43" s="323"/>
      <c r="Z43" s="323"/>
      <c r="AA43" s="323"/>
      <c r="AB43" s="323"/>
      <c r="AC43" s="323"/>
      <c r="AD43" s="323"/>
      <c r="AE43" s="323"/>
      <c r="AF43" s="324"/>
    </row>
    <row r="44" spans="1:32" s="45" customFormat="1" ht="15" customHeight="1">
      <c r="A44" s="315"/>
      <c r="B44" s="316"/>
      <c r="C44" s="322"/>
      <c r="D44" s="323"/>
      <c r="E44" s="323"/>
      <c r="F44" s="323"/>
      <c r="G44" s="323"/>
      <c r="H44" s="323"/>
      <c r="I44" s="323"/>
      <c r="J44" s="323"/>
      <c r="K44" s="323"/>
      <c r="L44" s="324"/>
      <c r="M44" s="322"/>
      <c r="N44" s="323"/>
      <c r="O44" s="323"/>
      <c r="P44" s="323"/>
      <c r="Q44" s="323"/>
      <c r="R44" s="323"/>
      <c r="S44" s="323"/>
      <c r="T44" s="323"/>
      <c r="U44" s="323"/>
      <c r="V44" s="324"/>
      <c r="W44" s="322"/>
      <c r="X44" s="323"/>
      <c r="Y44" s="323"/>
      <c r="Z44" s="323"/>
      <c r="AA44" s="323"/>
      <c r="AB44" s="323"/>
      <c r="AC44" s="323"/>
      <c r="AD44" s="323"/>
      <c r="AE44" s="323"/>
      <c r="AF44" s="324"/>
    </row>
    <row r="45" spans="1:32" s="45" customFormat="1" ht="15" customHeight="1">
      <c r="A45" s="315"/>
      <c r="B45" s="316"/>
      <c r="C45" s="322"/>
      <c r="D45" s="323"/>
      <c r="E45" s="323"/>
      <c r="F45" s="323"/>
      <c r="G45" s="323"/>
      <c r="H45" s="323"/>
      <c r="I45" s="323"/>
      <c r="J45" s="323"/>
      <c r="K45" s="323"/>
      <c r="L45" s="324"/>
      <c r="M45" s="322"/>
      <c r="N45" s="323"/>
      <c r="O45" s="323"/>
      <c r="P45" s="323"/>
      <c r="Q45" s="323"/>
      <c r="R45" s="323"/>
      <c r="S45" s="323"/>
      <c r="T45" s="323"/>
      <c r="U45" s="323"/>
      <c r="V45" s="324"/>
      <c r="W45" s="322"/>
      <c r="X45" s="323"/>
      <c r="Y45" s="323"/>
      <c r="Z45" s="323"/>
      <c r="AA45" s="323"/>
      <c r="AB45" s="323"/>
      <c r="AC45" s="323"/>
      <c r="AD45" s="323"/>
      <c r="AE45" s="323"/>
      <c r="AF45" s="324"/>
    </row>
    <row r="46" spans="1:32" s="45" customFormat="1" ht="15" customHeight="1">
      <c r="A46" s="315"/>
      <c r="B46" s="316"/>
      <c r="C46" s="322"/>
      <c r="D46" s="323"/>
      <c r="E46" s="323"/>
      <c r="F46" s="323"/>
      <c r="G46" s="323"/>
      <c r="H46" s="323"/>
      <c r="I46" s="323"/>
      <c r="J46" s="323"/>
      <c r="K46" s="323"/>
      <c r="L46" s="324"/>
      <c r="M46" s="322"/>
      <c r="N46" s="323"/>
      <c r="O46" s="323"/>
      <c r="P46" s="323"/>
      <c r="Q46" s="323"/>
      <c r="R46" s="323"/>
      <c r="S46" s="323"/>
      <c r="T46" s="323"/>
      <c r="U46" s="323"/>
      <c r="V46" s="324"/>
      <c r="W46" s="322"/>
      <c r="X46" s="323"/>
      <c r="Y46" s="323"/>
      <c r="Z46" s="323"/>
      <c r="AA46" s="323"/>
      <c r="AB46" s="323"/>
      <c r="AC46" s="323"/>
      <c r="AD46" s="323"/>
      <c r="AE46" s="323"/>
      <c r="AF46" s="324"/>
    </row>
    <row r="47" spans="1:32" s="45" customFormat="1" ht="15" customHeight="1">
      <c r="A47" s="315"/>
      <c r="B47" s="316"/>
      <c r="C47" s="322"/>
      <c r="D47" s="323"/>
      <c r="E47" s="323"/>
      <c r="F47" s="323"/>
      <c r="G47" s="323"/>
      <c r="H47" s="323"/>
      <c r="I47" s="323"/>
      <c r="J47" s="323"/>
      <c r="K47" s="323"/>
      <c r="L47" s="324"/>
      <c r="M47" s="322"/>
      <c r="N47" s="323"/>
      <c r="O47" s="323"/>
      <c r="P47" s="323"/>
      <c r="Q47" s="323"/>
      <c r="R47" s="323"/>
      <c r="S47" s="323"/>
      <c r="T47" s="323"/>
      <c r="U47" s="323"/>
      <c r="V47" s="324"/>
      <c r="W47" s="322"/>
      <c r="X47" s="323"/>
      <c r="Y47" s="323"/>
      <c r="Z47" s="323"/>
      <c r="AA47" s="323"/>
      <c r="AB47" s="323"/>
      <c r="AC47" s="323"/>
      <c r="AD47" s="323"/>
      <c r="AE47" s="323"/>
      <c r="AF47" s="324"/>
    </row>
    <row r="48" spans="1:32" s="45" customFormat="1" ht="15" customHeight="1">
      <c r="A48" s="315"/>
      <c r="B48" s="316"/>
      <c r="C48" s="322"/>
      <c r="D48" s="323"/>
      <c r="E48" s="323"/>
      <c r="F48" s="323"/>
      <c r="G48" s="323"/>
      <c r="H48" s="323"/>
      <c r="I48" s="323"/>
      <c r="J48" s="323"/>
      <c r="K48" s="323"/>
      <c r="L48" s="324"/>
      <c r="M48" s="322"/>
      <c r="N48" s="323"/>
      <c r="O48" s="323"/>
      <c r="P48" s="323"/>
      <c r="Q48" s="323"/>
      <c r="R48" s="323"/>
      <c r="S48" s="323"/>
      <c r="T48" s="323"/>
      <c r="U48" s="323"/>
      <c r="V48" s="324"/>
      <c r="W48" s="322"/>
      <c r="X48" s="323"/>
      <c r="Y48" s="323"/>
      <c r="Z48" s="323"/>
      <c r="AA48" s="323"/>
      <c r="AB48" s="323"/>
      <c r="AC48" s="323"/>
      <c r="AD48" s="323"/>
      <c r="AE48" s="323"/>
      <c r="AF48" s="324"/>
    </row>
    <row r="49" spans="1:32" s="45" customFormat="1" ht="15" customHeight="1">
      <c r="A49" s="315"/>
      <c r="B49" s="316"/>
      <c r="C49" s="322"/>
      <c r="D49" s="323"/>
      <c r="E49" s="323"/>
      <c r="F49" s="323"/>
      <c r="G49" s="323"/>
      <c r="H49" s="323"/>
      <c r="I49" s="323"/>
      <c r="J49" s="323"/>
      <c r="K49" s="323"/>
      <c r="L49" s="324"/>
      <c r="M49" s="322"/>
      <c r="N49" s="323"/>
      <c r="O49" s="323"/>
      <c r="P49" s="323"/>
      <c r="Q49" s="323"/>
      <c r="R49" s="323"/>
      <c r="S49" s="323"/>
      <c r="T49" s="323"/>
      <c r="U49" s="323"/>
      <c r="V49" s="324"/>
      <c r="W49" s="322"/>
      <c r="X49" s="323"/>
      <c r="Y49" s="323"/>
      <c r="Z49" s="323"/>
      <c r="AA49" s="323"/>
      <c r="AB49" s="323"/>
      <c r="AC49" s="323"/>
      <c r="AD49" s="323"/>
      <c r="AE49" s="323"/>
      <c r="AF49" s="324"/>
    </row>
    <row r="50" spans="1:32" s="45" customFormat="1" ht="15" customHeight="1">
      <c r="A50" s="315"/>
      <c r="B50" s="316"/>
      <c r="C50" s="322"/>
      <c r="D50" s="323"/>
      <c r="E50" s="323"/>
      <c r="F50" s="323"/>
      <c r="G50" s="323"/>
      <c r="H50" s="323"/>
      <c r="I50" s="323"/>
      <c r="J50" s="323"/>
      <c r="K50" s="323"/>
      <c r="L50" s="324"/>
      <c r="M50" s="322"/>
      <c r="N50" s="323"/>
      <c r="O50" s="323"/>
      <c r="P50" s="323"/>
      <c r="Q50" s="323"/>
      <c r="R50" s="323"/>
      <c r="S50" s="323"/>
      <c r="T50" s="323"/>
      <c r="U50" s="323"/>
      <c r="V50" s="324"/>
      <c r="W50" s="322"/>
      <c r="X50" s="323"/>
      <c r="Y50" s="323"/>
      <c r="Z50" s="323"/>
      <c r="AA50" s="323"/>
      <c r="AB50" s="323"/>
      <c r="AC50" s="323"/>
      <c r="AD50" s="323"/>
      <c r="AE50" s="323"/>
      <c r="AF50" s="324"/>
    </row>
    <row r="51" spans="1:32" s="45" customFormat="1" ht="15" customHeight="1">
      <c r="A51" s="315"/>
      <c r="B51" s="316"/>
      <c r="C51" s="322"/>
      <c r="D51" s="323"/>
      <c r="E51" s="323"/>
      <c r="F51" s="323"/>
      <c r="G51" s="323"/>
      <c r="H51" s="323"/>
      <c r="I51" s="323"/>
      <c r="J51" s="323"/>
      <c r="K51" s="323"/>
      <c r="L51" s="324"/>
      <c r="M51" s="322"/>
      <c r="N51" s="323"/>
      <c r="O51" s="323"/>
      <c r="P51" s="323"/>
      <c r="Q51" s="323"/>
      <c r="R51" s="323"/>
      <c r="S51" s="323"/>
      <c r="T51" s="323"/>
      <c r="U51" s="323"/>
      <c r="V51" s="324"/>
      <c r="W51" s="322"/>
      <c r="X51" s="323"/>
      <c r="Y51" s="323"/>
      <c r="Z51" s="323"/>
      <c r="AA51" s="323"/>
      <c r="AB51" s="323"/>
      <c r="AC51" s="323"/>
      <c r="AD51" s="323"/>
      <c r="AE51" s="323"/>
      <c r="AF51" s="324"/>
    </row>
    <row r="52" spans="1:32" s="45" customFormat="1" ht="15" customHeight="1">
      <c r="A52" s="315"/>
      <c r="B52" s="316"/>
      <c r="C52" s="322"/>
      <c r="D52" s="323"/>
      <c r="E52" s="323"/>
      <c r="F52" s="323"/>
      <c r="G52" s="323"/>
      <c r="H52" s="323"/>
      <c r="I52" s="323"/>
      <c r="J52" s="323"/>
      <c r="K52" s="323"/>
      <c r="L52" s="324"/>
      <c r="M52" s="322"/>
      <c r="N52" s="323"/>
      <c r="O52" s="323"/>
      <c r="P52" s="323"/>
      <c r="Q52" s="323"/>
      <c r="R52" s="323"/>
      <c r="S52" s="323"/>
      <c r="T52" s="323"/>
      <c r="U52" s="323"/>
      <c r="V52" s="324"/>
      <c r="W52" s="322"/>
      <c r="X52" s="323"/>
      <c r="Y52" s="323"/>
      <c r="Z52" s="323"/>
      <c r="AA52" s="323"/>
      <c r="AB52" s="323"/>
      <c r="AC52" s="323"/>
      <c r="AD52" s="323"/>
      <c r="AE52" s="323"/>
      <c r="AF52" s="324"/>
    </row>
    <row r="53" spans="1:32" s="45" customFormat="1" ht="15" customHeight="1">
      <c r="A53" s="396"/>
      <c r="B53" s="397"/>
      <c r="C53" s="398"/>
      <c r="D53" s="399"/>
      <c r="E53" s="399"/>
      <c r="F53" s="399"/>
      <c r="G53" s="399"/>
      <c r="H53" s="399"/>
      <c r="I53" s="399"/>
      <c r="J53" s="399"/>
      <c r="K53" s="399"/>
      <c r="L53" s="400"/>
      <c r="M53" s="398"/>
      <c r="N53" s="399"/>
      <c r="O53" s="399"/>
      <c r="P53" s="399"/>
      <c r="Q53" s="399"/>
      <c r="R53" s="399"/>
      <c r="S53" s="399"/>
      <c r="T53" s="399"/>
      <c r="U53" s="399"/>
      <c r="V53" s="400"/>
      <c r="W53" s="398"/>
      <c r="X53" s="399"/>
      <c r="Y53" s="399"/>
      <c r="Z53" s="399"/>
      <c r="AA53" s="399"/>
      <c r="AB53" s="399"/>
      <c r="AC53" s="399"/>
      <c r="AD53" s="399"/>
      <c r="AE53" s="399"/>
      <c r="AF53" s="400"/>
    </row>
    <row r="54" spans="1:32" s="45" customFormat="1" ht="15" customHeight="1">
      <c r="A54" s="270" t="str">
        <f>'履歴書'!A53</f>
        <v>雇用
形態</v>
      </c>
      <c r="B54" s="234"/>
      <c r="C54" s="307">
        <f>'履歴書'!C53</f>
      </c>
      <c r="D54" s="308"/>
      <c r="E54" s="308"/>
      <c r="F54" s="308"/>
      <c r="G54" s="308"/>
      <c r="H54" s="308"/>
      <c r="I54" s="308"/>
      <c r="J54" s="308"/>
      <c r="K54" s="308"/>
      <c r="L54" s="309"/>
      <c r="M54" s="347">
        <f>'履歴書'!M53</f>
      </c>
      <c r="N54" s="195"/>
      <c r="O54" s="195"/>
      <c r="P54" s="195"/>
      <c r="Q54" s="195"/>
      <c r="R54" s="195"/>
      <c r="S54" s="195"/>
      <c r="T54" s="195"/>
      <c r="U54" s="195"/>
      <c r="V54" s="196"/>
      <c r="W54" s="347">
        <f>'履歴書'!W53</f>
      </c>
      <c r="X54" s="195"/>
      <c r="Y54" s="195"/>
      <c r="Z54" s="195"/>
      <c r="AA54" s="195"/>
      <c r="AB54" s="195"/>
      <c r="AC54" s="195"/>
      <c r="AD54" s="195"/>
      <c r="AE54" s="195"/>
      <c r="AF54" s="196"/>
    </row>
    <row r="55" spans="1:32" s="45" customFormat="1" ht="15" customHeight="1" thickBot="1">
      <c r="A55" s="235"/>
      <c r="B55" s="237"/>
      <c r="C55" s="408"/>
      <c r="D55" s="409"/>
      <c r="E55" s="409"/>
      <c r="F55" s="409"/>
      <c r="G55" s="409"/>
      <c r="H55" s="409"/>
      <c r="I55" s="409"/>
      <c r="J55" s="409"/>
      <c r="K55" s="409"/>
      <c r="L55" s="410"/>
      <c r="M55" s="348"/>
      <c r="N55" s="345"/>
      <c r="O55" s="345"/>
      <c r="P55" s="345"/>
      <c r="Q55" s="345"/>
      <c r="R55" s="345"/>
      <c r="S55" s="345"/>
      <c r="T55" s="345"/>
      <c r="U55" s="345"/>
      <c r="V55" s="388"/>
      <c r="W55" s="348"/>
      <c r="X55" s="345"/>
      <c r="Y55" s="345"/>
      <c r="Z55" s="345"/>
      <c r="AA55" s="345"/>
      <c r="AB55" s="345"/>
      <c r="AC55" s="345"/>
      <c r="AD55" s="345"/>
      <c r="AE55" s="345"/>
      <c r="AF55" s="388"/>
    </row>
    <row r="56" spans="1:43" s="45" customFormat="1" ht="15" customHeight="1" thickTop="1">
      <c r="A56" s="172" t="str">
        <f>'履歴書'!M55</f>
        <v>その他特記事項（転職理由や転職にあたっての条件等）</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50"/>
      <c r="AG56" s="24"/>
      <c r="AN56" s="362"/>
      <c r="AO56" s="363"/>
      <c r="AP56" s="363"/>
      <c r="AQ56" s="364"/>
    </row>
    <row r="57" spans="1:33" s="45" customFormat="1" ht="15" customHeight="1">
      <c r="A57" s="331">
        <f>'履歴書'!M56</f>
      </c>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3"/>
      <c r="AG57" s="24"/>
    </row>
    <row r="58" spans="1:32" ht="15" customHeight="1">
      <c r="A58" s="334"/>
      <c r="B58" s="335"/>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6"/>
    </row>
    <row r="59" spans="1:32" ht="15" customHeight="1">
      <c r="A59" s="334"/>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6"/>
    </row>
    <row r="60" spans="1:32" ht="15" customHeight="1">
      <c r="A60" s="334"/>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6"/>
    </row>
    <row r="61" spans="1:32" ht="15" customHeight="1">
      <c r="A61" s="334"/>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6"/>
    </row>
    <row r="62" spans="1:32" ht="15" customHeight="1">
      <c r="A62" s="337"/>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9"/>
    </row>
  </sheetData>
  <sheetProtection/>
  <mergeCells count="155">
    <mergeCell ref="AA38:AB38"/>
    <mergeCell ref="A57:AF62"/>
    <mergeCell ref="A56:AF56"/>
    <mergeCell ref="M54:V55"/>
    <mergeCell ref="W54:AF55"/>
    <mergeCell ref="A54:B55"/>
    <mergeCell ref="I39:J39"/>
    <mergeCell ref="A40:B53"/>
    <mergeCell ref="M40:V53"/>
    <mergeCell ref="W40:AF53"/>
    <mergeCell ref="AN56:AQ56"/>
    <mergeCell ref="C38:F38"/>
    <mergeCell ref="C54:L55"/>
    <mergeCell ref="S39:T39"/>
    <mergeCell ref="AC39:AD39"/>
    <mergeCell ref="Q38:R38"/>
    <mergeCell ref="S38:V38"/>
    <mergeCell ref="M38:P38"/>
    <mergeCell ref="AC38:AF38"/>
    <mergeCell ref="C40:L53"/>
    <mergeCell ref="G38:H38"/>
    <mergeCell ref="I38:L38"/>
    <mergeCell ref="AD36:AF36"/>
    <mergeCell ref="J37:K37"/>
    <mergeCell ref="T37:U37"/>
    <mergeCell ref="AD37:AE37"/>
    <mergeCell ref="T36:V36"/>
    <mergeCell ref="W36:AC37"/>
    <mergeCell ref="M36:S37"/>
    <mergeCell ref="W38:Z38"/>
    <mergeCell ref="A38:B39"/>
    <mergeCell ref="A30:K30"/>
    <mergeCell ref="A31:E31"/>
    <mergeCell ref="F31:K31"/>
    <mergeCell ref="A34:B35"/>
    <mergeCell ref="C34:L35"/>
    <mergeCell ref="A36:B37"/>
    <mergeCell ref="C36:I37"/>
    <mergeCell ref="J36:L36"/>
    <mergeCell ref="J33:L33"/>
    <mergeCell ref="T26:AF27"/>
    <mergeCell ref="L29:AF29"/>
    <mergeCell ref="L30:AF31"/>
    <mergeCell ref="M34:V35"/>
    <mergeCell ref="W34:AF35"/>
    <mergeCell ref="A32:AF32"/>
    <mergeCell ref="A33:D33"/>
    <mergeCell ref="E33:I33"/>
    <mergeCell ref="M33:O33"/>
    <mergeCell ref="AD24:AF24"/>
    <mergeCell ref="A25:B25"/>
    <mergeCell ref="D25:P25"/>
    <mergeCell ref="A28:AF28"/>
    <mergeCell ref="A29:K29"/>
    <mergeCell ref="A26:C27"/>
    <mergeCell ref="D26:K27"/>
    <mergeCell ref="L26:N27"/>
    <mergeCell ref="O26:P27"/>
    <mergeCell ref="Q26:S27"/>
    <mergeCell ref="W23:Y23"/>
    <mergeCell ref="Z23:AC23"/>
    <mergeCell ref="Z25:AC25"/>
    <mergeCell ref="AD25:AF25"/>
    <mergeCell ref="AD23:AF23"/>
    <mergeCell ref="R25:V25"/>
    <mergeCell ref="W25:Y25"/>
    <mergeCell ref="R24:V24"/>
    <mergeCell ref="W24:Y24"/>
    <mergeCell ref="Z24:AC24"/>
    <mergeCell ref="A24:B24"/>
    <mergeCell ref="D24:P24"/>
    <mergeCell ref="A22:B22"/>
    <mergeCell ref="D22:P22"/>
    <mergeCell ref="A23:B23"/>
    <mergeCell ref="D23:P23"/>
    <mergeCell ref="AD22:AF22"/>
    <mergeCell ref="AD20:AE20"/>
    <mergeCell ref="A21:B21"/>
    <mergeCell ref="D21:P21"/>
    <mergeCell ref="R21:S21"/>
    <mergeCell ref="T21:U21"/>
    <mergeCell ref="W21:X21"/>
    <mergeCell ref="Y21:Z21"/>
    <mergeCell ref="AB21:AC21"/>
    <mergeCell ref="AD21:AE21"/>
    <mergeCell ref="Q19:AF19"/>
    <mergeCell ref="A20:C20"/>
    <mergeCell ref="D20:P20"/>
    <mergeCell ref="Q20:Q25"/>
    <mergeCell ref="R20:X20"/>
    <mergeCell ref="Y20:Z20"/>
    <mergeCell ref="Z22:AC22"/>
    <mergeCell ref="R22:V22"/>
    <mergeCell ref="W22:Y22"/>
    <mergeCell ref="R23:V23"/>
    <mergeCell ref="A10:C10"/>
    <mergeCell ref="D10:M10"/>
    <mergeCell ref="AB20:AC20"/>
    <mergeCell ref="A15:B15"/>
    <mergeCell ref="D15:E15"/>
    <mergeCell ref="A16:B16"/>
    <mergeCell ref="D16:E16"/>
    <mergeCell ref="F17:AA18"/>
    <mergeCell ref="A17:E18"/>
    <mergeCell ref="A19:P19"/>
    <mergeCell ref="B7:C7"/>
    <mergeCell ref="E7:F7"/>
    <mergeCell ref="AB12:AF12"/>
    <mergeCell ref="W7:AA7"/>
    <mergeCell ref="B8:S8"/>
    <mergeCell ref="A14:B14"/>
    <mergeCell ref="D14:E14"/>
    <mergeCell ref="AB13:AF18"/>
    <mergeCell ref="T9:W9"/>
    <mergeCell ref="X9:AA9"/>
    <mergeCell ref="G7:K7"/>
    <mergeCell ref="L7:S7"/>
    <mergeCell ref="W8:AA8"/>
    <mergeCell ref="N10:P10"/>
    <mergeCell ref="Q10:AA10"/>
    <mergeCell ref="A9:D9"/>
    <mergeCell ref="E9:J9"/>
    <mergeCell ref="K9:O9"/>
    <mergeCell ref="P9:Q9"/>
    <mergeCell ref="A7:A8"/>
    <mergeCell ref="A1:AF2"/>
    <mergeCell ref="Z3:AA3"/>
    <mergeCell ref="B4:E4"/>
    <mergeCell ref="F4:I4"/>
    <mergeCell ref="J4:K4"/>
    <mergeCell ref="L4:S4"/>
    <mergeCell ref="T4:AA4"/>
    <mergeCell ref="AB4:AF11"/>
    <mergeCell ref="T6:V6"/>
    <mergeCell ref="W6:AA6"/>
    <mergeCell ref="G16:AA16"/>
    <mergeCell ref="A11:AA11"/>
    <mergeCell ref="A13:B13"/>
    <mergeCell ref="D13:E13"/>
    <mergeCell ref="A12:C12"/>
    <mergeCell ref="D12:F12"/>
    <mergeCell ref="G12:AA12"/>
    <mergeCell ref="G13:AA13"/>
    <mergeCell ref="G14:AA14"/>
    <mergeCell ref="G15:AA15"/>
    <mergeCell ref="A5:A6"/>
    <mergeCell ref="B5:E6"/>
    <mergeCell ref="W5:AA5"/>
    <mergeCell ref="L6:P6"/>
    <mergeCell ref="T7:V7"/>
    <mergeCell ref="T8:V8"/>
    <mergeCell ref="F5:I6"/>
    <mergeCell ref="J5:K6"/>
    <mergeCell ref="L5:M5"/>
    <mergeCell ref="T5:V5"/>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scaleWithDoc="0">
    <oddHeader>&amp;R&amp;G</oddHeader>
  </headerFooter>
  <legacyDrawing r:id="rId3"/>
  <legacyDrawingHF r:id="rId4"/>
</worksheet>
</file>

<file path=xl/worksheets/sheet6.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365" t="str">
        <f>'履歴書'!A1</f>
        <v>履　歴　書</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row>
    <row r="2" spans="1:36" s="52" customFormat="1" ht="1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24"/>
      <c r="AH2" s="24"/>
      <c r="AI2" s="24"/>
      <c r="AJ2" s="24"/>
    </row>
    <row r="3" spans="1:47" ht="15" customHeight="1">
      <c r="A3" s="20"/>
      <c r="Z3" s="182">
        <f>'履歴書'!Z3</f>
        <v>42542</v>
      </c>
      <c r="AA3" s="183"/>
      <c r="AB3" s="22" t="str">
        <f>'履歴書'!AB3</f>
        <v> 年</v>
      </c>
      <c r="AC3" s="53">
        <f>'履歴書'!AC3</f>
        <v>42542</v>
      </c>
      <c r="AD3" s="22" t="str">
        <f>'履歴書'!AD3</f>
        <v>  月</v>
      </c>
      <c r="AE3" s="54">
        <f>'履歴書'!AE3</f>
        <v>42542</v>
      </c>
      <c r="AF3" s="23" t="str">
        <f>'履歴書'!AF3</f>
        <v> 日</v>
      </c>
      <c r="AK3" s="24"/>
      <c r="AL3" s="24"/>
      <c r="AM3" s="24"/>
      <c r="AN3" s="24"/>
      <c r="AO3" s="24"/>
      <c r="AP3" s="24"/>
      <c r="AQ3" s="24"/>
      <c r="AR3" s="24"/>
      <c r="AS3" s="24"/>
      <c r="AT3" s="24"/>
      <c r="AU3" s="24"/>
    </row>
    <row r="4" spans="1:36" s="52" customFormat="1" ht="15" customHeight="1">
      <c r="A4" s="19" t="str">
        <f>'履歴書'!A4</f>
        <v>カナ</v>
      </c>
      <c r="B4" s="184" t="s">
        <v>136</v>
      </c>
      <c r="C4" s="184"/>
      <c r="D4" s="184"/>
      <c r="E4" s="184"/>
      <c r="F4" s="185" t="s">
        <v>136</v>
      </c>
      <c r="G4" s="184"/>
      <c r="H4" s="184"/>
      <c r="I4" s="186"/>
      <c r="J4" s="187" t="str">
        <f>'履歴書'!J4</f>
        <v>性別</v>
      </c>
      <c r="K4" s="188"/>
      <c r="L4" s="158" t="str">
        <f>'履歴書'!L4</f>
        <v>生年月日</v>
      </c>
      <c r="M4" s="158"/>
      <c r="N4" s="158"/>
      <c r="O4" s="158"/>
      <c r="P4" s="158"/>
      <c r="Q4" s="158"/>
      <c r="R4" s="158"/>
      <c r="S4" s="187"/>
      <c r="T4" s="157" t="str">
        <f>'履歴書'!T4</f>
        <v>家族構成</v>
      </c>
      <c r="U4" s="158"/>
      <c r="V4" s="158"/>
      <c r="W4" s="158"/>
      <c r="X4" s="158"/>
      <c r="Y4" s="158"/>
      <c r="Z4" s="158"/>
      <c r="AA4" s="187"/>
      <c r="AB4" s="382"/>
      <c r="AC4" s="383"/>
      <c r="AD4" s="383"/>
      <c r="AE4" s="383"/>
      <c r="AF4" s="384"/>
      <c r="AG4" s="24"/>
      <c r="AH4" s="24"/>
      <c r="AI4" s="24"/>
      <c r="AJ4" s="24"/>
    </row>
    <row r="5" spans="1:36" s="52" customFormat="1" ht="15" customHeight="1">
      <c r="A5" s="190" t="str">
        <f>'履歴書'!A5</f>
        <v>氏名</v>
      </c>
      <c r="B5" s="411" t="s">
        <v>136</v>
      </c>
      <c r="C5" s="411"/>
      <c r="D5" s="411"/>
      <c r="E5" s="412"/>
      <c r="F5" s="415" t="s">
        <v>136</v>
      </c>
      <c r="G5" s="416"/>
      <c r="H5" s="416"/>
      <c r="I5" s="417"/>
      <c r="J5" s="161">
        <f>'履歴書'!J5</f>
      </c>
      <c r="K5" s="162"/>
      <c r="L5" s="170">
        <f>'履歴書'!L5</f>
      </c>
      <c r="M5" s="171"/>
      <c r="N5" s="26" t="str">
        <f>'履歴書'!N5</f>
        <v>年</v>
      </c>
      <c r="O5" s="26">
        <f>'履歴書'!O5</f>
      </c>
      <c r="P5" s="26" t="str">
        <f>'履歴書'!P5</f>
        <v>月</v>
      </c>
      <c r="Q5" s="26">
        <f>'履歴書'!Q5</f>
      </c>
      <c r="R5" s="27" t="str">
        <f>'履歴書'!R5</f>
        <v>日生</v>
      </c>
      <c r="S5" s="28"/>
      <c r="T5" s="172" t="str">
        <f>'履歴書'!T5</f>
        <v>配偶者</v>
      </c>
      <c r="U5" s="149"/>
      <c r="V5" s="173"/>
      <c r="W5" s="160">
        <f>'履歴書'!W5</f>
      </c>
      <c r="X5" s="161"/>
      <c r="Y5" s="161"/>
      <c r="Z5" s="161"/>
      <c r="AA5" s="162"/>
      <c r="AB5" s="385"/>
      <c r="AC5" s="386"/>
      <c r="AD5" s="386"/>
      <c r="AE5" s="386"/>
      <c r="AF5" s="387"/>
      <c r="AG5" s="24"/>
      <c r="AH5" s="55"/>
      <c r="AI5" s="24"/>
      <c r="AJ5" s="24"/>
    </row>
    <row r="6" spans="1:36" s="52" customFormat="1" ht="15" customHeight="1">
      <c r="A6" s="191"/>
      <c r="B6" s="413"/>
      <c r="C6" s="413"/>
      <c r="D6" s="413"/>
      <c r="E6" s="414"/>
      <c r="F6" s="418"/>
      <c r="G6" s="419"/>
      <c r="H6" s="419"/>
      <c r="I6" s="420"/>
      <c r="J6" s="164"/>
      <c r="K6" s="165"/>
      <c r="L6" s="174">
        <f>'履歴書'!L6</f>
      </c>
      <c r="M6" s="175"/>
      <c r="N6" s="175"/>
      <c r="O6" s="175"/>
      <c r="P6" s="175"/>
      <c r="Q6" s="29" t="str">
        <f>'履歴書'!Q6</f>
        <v>満</v>
      </c>
      <c r="R6" s="30">
        <f>'履歴書'!R6</f>
      </c>
      <c r="S6" s="29" t="str">
        <f>'履歴書'!S6</f>
        <v>才</v>
      </c>
      <c r="T6" s="176" t="str">
        <f>'履歴書'!T6</f>
        <v>扶養家族</v>
      </c>
      <c r="U6" s="177"/>
      <c r="V6" s="178"/>
      <c r="W6" s="163" t="str">
        <f>'履歴書'!W6</f>
        <v> (配偶者含む)</v>
      </c>
      <c r="X6" s="164"/>
      <c r="Y6" s="164"/>
      <c r="Z6" s="164"/>
      <c r="AA6" s="165"/>
      <c r="AB6" s="385"/>
      <c r="AC6" s="386"/>
      <c r="AD6" s="386"/>
      <c r="AE6" s="386"/>
      <c r="AF6" s="387"/>
      <c r="AG6" s="24"/>
      <c r="AH6" s="24"/>
      <c r="AI6" s="24"/>
      <c r="AJ6" s="24"/>
    </row>
    <row r="7" spans="1:36" s="52" customFormat="1" ht="15" customHeight="1">
      <c r="A7" s="202" t="str">
        <f>'履歴書'!A7</f>
        <v>住所</v>
      </c>
      <c r="B7" s="203">
        <f>'履歴書'!B7</f>
      </c>
      <c r="C7" s="203"/>
      <c r="D7" s="25" t="str">
        <f>'履歴書'!D7</f>
        <v>-</v>
      </c>
      <c r="E7" s="122" t="s">
        <v>132</v>
      </c>
      <c r="F7" s="122"/>
      <c r="G7" s="179" t="str">
        <f>'履歴書'!G7</f>
        <v>住居区分</v>
      </c>
      <c r="H7" s="180"/>
      <c r="I7" s="180"/>
      <c r="J7" s="180"/>
      <c r="K7" s="181"/>
      <c r="L7" s="154">
        <f>'履歴書'!L7</f>
      </c>
      <c r="M7" s="155"/>
      <c r="N7" s="155"/>
      <c r="O7" s="155"/>
      <c r="P7" s="155"/>
      <c r="Q7" s="155"/>
      <c r="R7" s="155"/>
      <c r="S7" s="156"/>
      <c r="T7" s="157" t="str">
        <f>'履歴書'!T7</f>
        <v>ＴＥＬ</v>
      </c>
      <c r="U7" s="158"/>
      <c r="V7" s="159"/>
      <c r="W7" s="160" t="s">
        <v>133</v>
      </c>
      <c r="X7" s="161"/>
      <c r="Y7" s="161"/>
      <c r="Z7" s="161"/>
      <c r="AA7" s="162"/>
      <c r="AB7" s="385"/>
      <c r="AC7" s="386"/>
      <c r="AD7" s="386"/>
      <c r="AE7" s="386"/>
      <c r="AF7" s="387"/>
      <c r="AG7" s="24"/>
      <c r="AH7" s="24"/>
      <c r="AI7" s="24"/>
      <c r="AJ7" s="24"/>
    </row>
    <row r="8" spans="1:36" s="52" customFormat="1" ht="15" customHeight="1">
      <c r="A8" s="191"/>
      <c r="B8" s="199">
        <f>IF('履歴書'!B8="","",IF('入力欄'!B11="","",'入力欄'!B11)&amp;IF('入力欄'!B12="","",'入力欄'!B12)&amp;"***************")</f>
      </c>
      <c r="C8" s="200"/>
      <c r="D8" s="200"/>
      <c r="E8" s="200"/>
      <c r="F8" s="200"/>
      <c r="G8" s="200"/>
      <c r="H8" s="200"/>
      <c r="I8" s="200"/>
      <c r="J8" s="200"/>
      <c r="K8" s="200"/>
      <c r="L8" s="200"/>
      <c r="M8" s="200"/>
      <c r="N8" s="200"/>
      <c r="O8" s="200"/>
      <c r="P8" s="200"/>
      <c r="Q8" s="200"/>
      <c r="R8" s="200"/>
      <c r="S8" s="201"/>
      <c r="T8" s="176" t="str">
        <f>'履歴書'!T8</f>
        <v>携帯</v>
      </c>
      <c r="U8" s="177"/>
      <c r="V8" s="178"/>
      <c r="W8" s="163" t="s">
        <v>134</v>
      </c>
      <c r="X8" s="164"/>
      <c r="Y8" s="164"/>
      <c r="Z8" s="164"/>
      <c r="AA8" s="165"/>
      <c r="AB8" s="385"/>
      <c r="AC8" s="386"/>
      <c r="AD8" s="386"/>
      <c r="AE8" s="386"/>
      <c r="AF8" s="387"/>
      <c r="AG8" s="24"/>
      <c r="AH8" s="24"/>
      <c r="AI8" s="24"/>
      <c r="AJ8" s="24"/>
    </row>
    <row r="9" spans="1:36" s="52" customFormat="1" ht="15" customHeight="1">
      <c r="A9" s="179" t="str">
        <f>'履歴書'!A9</f>
        <v>最寄の交通機関</v>
      </c>
      <c r="B9" s="180"/>
      <c r="C9" s="180"/>
      <c r="D9" s="181"/>
      <c r="E9" s="189" t="str">
        <f>'履歴書'!E9</f>
        <v>線</v>
      </c>
      <c r="F9" s="166"/>
      <c r="G9" s="166"/>
      <c r="H9" s="166"/>
      <c r="I9" s="166"/>
      <c r="J9" s="166"/>
      <c r="K9" s="166" t="str">
        <f>'履歴書'!K9</f>
        <v>駅</v>
      </c>
      <c r="L9" s="166"/>
      <c r="M9" s="166"/>
      <c r="N9" s="166"/>
      <c r="O9" s="166"/>
      <c r="P9" s="155" t="str">
        <f>'履歴書'!P9</f>
        <v>徒歩</v>
      </c>
      <c r="Q9" s="155"/>
      <c r="R9" s="31">
        <f>'履歴書'!R9</f>
      </c>
      <c r="S9" s="32" t="str">
        <f>'履歴書'!S9</f>
        <v>分</v>
      </c>
      <c r="T9" s="179" t="str">
        <f>'履歴書'!T9</f>
        <v>家族への伝言</v>
      </c>
      <c r="U9" s="180"/>
      <c r="V9" s="180"/>
      <c r="W9" s="181"/>
      <c r="X9" s="154">
        <f>'履歴書'!X9</f>
      </c>
      <c r="Y9" s="155"/>
      <c r="Z9" s="155"/>
      <c r="AA9" s="156"/>
      <c r="AB9" s="385"/>
      <c r="AC9" s="386"/>
      <c r="AD9" s="386"/>
      <c r="AE9" s="386"/>
      <c r="AF9" s="387"/>
      <c r="AG9" s="24"/>
      <c r="AH9" s="24"/>
      <c r="AI9" s="24"/>
      <c r="AJ9" s="24"/>
    </row>
    <row r="10" spans="1:36" s="52" customFormat="1" ht="15" customHeight="1" thickBot="1">
      <c r="A10" s="204" t="s">
        <v>17</v>
      </c>
      <c r="B10" s="205"/>
      <c r="C10" s="206"/>
      <c r="D10" s="381" t="s">
        <v>135</v>
      </c>
      <c r="E10" s="208"/>
      <c r="F10" s="208"/>
      <c r="G10" s="208"/>
      <c r="H10" s="208"/>
      <c r="I10" s="208"/>
      <c r="J10" s="208"/>
      <c r="K10" s="208"/>
      <c r="L10" s="208"/>
      <c r="M10" s="208"/>
      <c r="N10" s="204" t="s">
        <v>9</v>
      </c>
      <c r="O10" s="205"/>
      <c r="P10" s="206"/>
      <c r="Q10" s="381" t="s">
        <v>135</v>
      </c>
      <c r="R10" s="210"/>
      <c r="S10" s="210"/>
      <c r="T10" s="210"/>
      <c r="U10" s="210"/>
      <c r="V10" s="210"/>
      <c r="W10" s="210"/>
      <c r="X10" s="210"/>
      <c r="Y10" s="210"/>
      <c r="Z10" s="210"/>
      <c r="AA10" s="211"/>
      <c r="AB10" s="385"/>
      <c r="AC10" s="386"/>
      <c r="AD10" s="386"/>
      <c r="AE10" s="386"/>
      <c r="AF10" s="387"/>
      <c r="AG10" s="24"/>
      <c r="AH10" s="24"/>
      <c r="AI10" s="24"/>
      <c r="AJ10" s="24"/>
    </row>
    <row r="11" spans="1:32" s="52" customFormat="1" ht="15" customHeight="1" thickBot="1" thickTop="1">
      <c r="A11" s="167" t="str">
        <f>'履歴書'!A11</f>
        <v>学歴</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9"/>
      <c r="AB11" s="348"/>
      <c r="AC11" s="345"/>
      <c r="AD11" s="345"/>
      <c r="AE11" s="345"/>
      <c r="AF11" s="388"/>
    </row>
    <row r="12" spans="1:32" s="52" customFormat="1" ht="15" customHeight="1" thickTop="1">
      <c r="A12" s="172" t="str">
        <f>'履歴書'!A12</f>
        <v>入学年月</v>
      </c>
      <c r="B12" s="149"/>
      <c r="C12" s="173"/>
      <c r="D12" s="148" t="str">
        <f>'履歴書'!D12</f>
        <v>卒業年月</v>
      </c>
      <c r="E12" s="149"/>
      <c r="F12" s="173"/>
      <c r="G12" s="148" t="str">
        <f>'履歴書'!G12</f>
        <v>学校・学部・学科名など</v>
      </c>
      <c r="H12" s="149"/>
      <c r="I12" s="149"/>
      <c r="J12" s="149"/>
      <c r="K12" s="149"/>
      <c r="L12" s="149"/>
      <c r="M12" s="149"/>
      <c r="N12" s="149"/>
      <c r="O12" s="149"/>
      <c r="P12" s="149"/>
      <c r="Q12" s="149"/>
      <c r="R12" s="149"/>
      <c r="S12" s="149"/>
      <c r="T12" s="149"/>
      <c r="U12" s="149"/>
      <c r="V12" s="149"/>
      <c r="W12" s="149"/>
      <c r="X12" s="149"/>
      <c r="Y12" s="149"/>
      <c r="Z12" s="149"/>
      <c r="AA12" s="150"/>
      <c r="AB12" s="172" t="s">
        <v>169</v>
      </c>
      <c r="AC12" s="149"/>
      <c r="AD12" s="149"/>
      <c r="AE12" s="149"/>
      <c r="AF12" s="150"/>
    </row>
    <row r="13" spans="1:32" s="52" customFormat="1" ht="15" customHeight="1">
      <c r="A13" s="212">
        <f>'履歴書'!A13</f>
      </c>
      <c r="B13" s="213"/>
      <c r="C13" s="33">
        <f>'履歴書'!C13</f>
      </c>
      <c r="D13" s="192">
        <f>'履歴書'!D13</f>
      </c>
      <c r="E13" s="213"/>
      <c r="F13" s="33">
        <f>'履歴書'!F13</f>
      </c>
      <c r="G13" s="151">
        <f>'履歴書'!G13</f>
      </c>
      <c r="H13" s="152"/>
      <c r="I13" s="152"/>
      <c r="J13" s="152"/>
      <c r="K13" s="152"/>
      <c r="L13" s="152"/>
      <c r="M13" s="152"/>
      <c r="N13" s="152"/>
      <c r="O13" s="152"/>
      <c r="P13" s="152"/>
      <c r="Q13" s="152"/>
      <c r="R13" s="152"/>
      <c r="S13" s="152"/>
      <c r="T13" s="152"/>
      <c r="U13" s="152"/>
      <c r="V13" s="152"/>
      <c r="W13" s="152"/>
      <c r="X13" s="152"/>
      <c r="Y13" s="152"/>
      <c r="Z13" s="152"/>
      <c r="AA13" s="153"/>
      <c r="AB13" s="214">
        <f>'履歴書'!AB13</f>
        <v>0</v>
      </c>
      <c r="AC13" s="215"/>
      <c r="AD13" s="215"/>
      <c r="AE13" s="215"/>
      <c r="AF13" s="216"/>
    </row>
    <row r="14" spans="1:32" s="52" customFormat="1" ht="15" customHeight="1">
      <c r="A14" s="223">
        <f>'履歴書'!A14</f>
      </c>
      <c r="B14" s="224"/>
      <c r="C14" s="33">
        <f>'履歴書'!C14</f>
      </c>
      <c r="D14" s="225">
        <f>'履歴書'!D14</f>
      </c>
      <c r="E14" s="224"/>
      <c r="F14" s="36">
        <f>'履歴書'!F14</f>
      </c>
      <c r="G14" s="151">
        <f>'履歴書'!G14</f>
      </c>
      <c r="H14" s="152"/>
      <c r="I14" s="152"/>
      <c r="J14" s="152"/>
      <c r="K14" s="152"/>
      <c r="L14" s="152"/>
      <c r="M14" s="152"/>
      <c r="N14" s="152"/>
      <c r="O14" s="152"/>
      <c r="P14" s="152"/>
      <c r="Q14" s="152"/>
      <c r="R14" s="152"/>
      <c r="S14" s="152"/>
      <c r="T14" s="152"/>
      <c r="U14" s="152"/>
      <c r="V14" s="152"/>
      <c r="W14" s="152"/>
      <c r="X14" s="152"/>
      <c r="Y14" s="152"/>
      <c r="Z14" s="152"/>
      <c r="AA14" s="153"/>
      <c r="AB14" s="217"/>
      <c r="AC14" s="218"/>
      <c r="AD14" s="218"/>
      <c r="AE14" s="218"/>
      <c r="AF14" s="219"/>
    </row>
    <row r="15" spans="1:32" s="52" customFormat="1" ht="15" customHeight="1">
      <c r="A15" s="223">
        <f>'履歴書'!A15</f>
      </c>
      <c r="B15" s="224"/>
      <c r="C15" s="33">
        <f>'履歴書'!C15</f>
      </c>
      <c r="D15" s="225">
        <f>'履歴書'!D15</f>
      </c>
      <c r="E15" s="224"/>
      <c r="F15" s="36">
        <f>'履歴書'!F15</f>
      </c>
      <c r="G15" s="151">
        <f>'履歴書'!G15</f>
      </c>
      <c r="H15" s="152"/>
      <c r="I15" s="152"/>
      <c r="J15" s="152"/>
      <c r="K15" s="152"/>
      <c r="L15" s="152"/>
      <c r="M15" s="152"/>
      <c r="N15" s="152"/>
      <c r="O15" s="152"/>
      <c r="P15" s="152"/>
      <c r="Q15" s="152"/>
      <c r="R15" s="152"/>
      <c r="S15" s="152"/>
      <c r="T15" s="152"/>
      <c r="U15" s="152"/>
      <c r="V15" s="152"/>
      <c r="W15" s="152"/>
      <c r="X15" s="152"/>
      <c r="Y15" s="152"/>
      <c r="Z15" s="152"/>
      <c r="AA15" s="153"/>
      <c r="AB15" s="217"/>
      <c r="AC15" s="218"/>
      <c r="AD15" s="218"/>
      <c r="AE15" s="218"/>
      <c r="AF15" s="219"/>
    </row>
    <row r="16" spans="1:32" s="52" customFormat="1" ht="15" customHeight="1">
      <c r="A16" s="223">
        <f>'履歴書'!A16</f>
      </c>
      <c r="B16" s="224"/>
      <c r="C16" s="33">
        <f>'履歴書'!C16</f>
      </c>
      <c r="D16" s="225">
        <f>'履歴書'!D16</f>
      </c>
      <c r="E16" s="224"/>
      <c r="F16" s="36">
        <f>'履歴書'!F16</f>
      </c>
      <c r="G16" s="151">
        <f>'履歴書'!G16</f>
      </c>
      <c r="H16" s="152"/>
      <c r="I16" s="152"/>
      <c r="J16" s="152"/>
      <c r="K16" s="152"/>
      <c r="L16" s="152"/>
      <c r="M16" s="152"/>
      <c r="N16" s="152"/>
      <c r="O16" s="152"/>
      <c r="P16" s="152"/>
      <c r="Q16" s="152"/>
      <c r="R16" s="152"/>
      <c r="S16" s="152"/>
      <c r="T16" s="152"/>
      <c r="U16" s="152"/>
      <c r="V16" s="152"/>
      <c r="W16" s="152"/>
      <c r="X16" s="152"/>
      <c r="Y16" s="152"/>
      <c r="Z16" s="152"/>
      <c r="AA16" s="153"/>
      <c r="AB16" s="217"/>
      <c r="AC16" s="218"/>
      <c r="AD16" s="218"/>
      <c r="AE16" s="218"/>
      <c r="AF16" s="219"/>
    </row>
    <row r="17" spans="1:32" ht="15" customHeight="1">
      <c r="A17" s="232" t="str">
        <f>'履歴書'!A17</f>
        <v>備考（その他）</v>
      </c>
      <c r="B17" s="233"/>
      <c r="C17" s="233"/>
      <c r="D17" s="233"/>
      <c r="E17" s="234"/>
      <c r="F17" s="226">
        <f>'履歴書'!F17</f>
      </c>
      <c r="G17" s="227"/>
      <c r="H17" s="227"/>
      <c r="I17" s="227"/>
      <c r="J17" s="227"/>
      <c r="K17" s="227"/>
      <c r="L17" s="227"/>
      <c r="M17" s="227"/>
      <c r="N17" s="227"/>
      <c r="O17" s="227"/>
      <c r="P17" s="227"/>
      <c r="Q17" s="227"/>
      <c r="R17" s="227"/>
      <c r="S17" s="227"/>
      <c r="T17" s="227"/>
      <c r="U17" s="227"/>
      <c r="V17" s="227"/>
      <c r="W17" s="227"/>
      <c r="X17" s="227"/>
      <c r="Y17" s="227"/>
      <c r="Z17" s="227"/>
      <c r="AA17" s="228"/>
      <c r="AB17" s="217"/>
      <c r="AC17" s="218"/>
      <c r="AD17" s="218"/>
      <c r="AE17" s="218"/>
      <c r="AF17" s="219"/>
    </row>
    <row r="18" spans="1:32" ht="15" customHeight="1" thickBot="1">
      <c r="A18" s="235"/>
      <c r="B18" s="236"/>
      <c r="C18" s="236"/>
      <c r="D18" s="236"/>
      <c r="E18" s="237"/>
      <c r="F18" s="229"/>
      <c r="G18" s="230"/>
      <c r="H18" s="230"/>
      <c r="I18" s="230"/>
      <c r="J18" s="230"/>
      <c r="K18" s="230"/>
      <c r="L18" s="230"/>
      <c r="M18" s="230"/>
      <c r="N18" s="230"/>
      <c r="O18" s="230"/>
      <c r="P18" s="230"/>
      <c r="Q18" s="230"/>
      <c r="R18" s="230"/>
      <c r="S18" s="230"/>
      <c r="T18" s="230"/>
      <c r="U18" s="230"/>
      <c r="V18" s="230"/>
      <c r="W18" s="230"/>
      <c r="X18" s="230"/>
      <c r="Y18" s="230"/>
      <c r="Z18" s="230"/>
      <c r="AA18" s="231"/>
      <c r="AB18" s="220"/>
      <c r="AC18" s="221"/>
      <c r="AD18" s="221"/>
      <c r="AE18" s="221"/>
      <c r="AF18" s="222"/>
    </row>
    <row r="19" spans="1:32" ht="15" customHeight="1" thickTop="1">
      <c r="A19" s="238" t="str">
        <f>'履歴書'!A19</f>
        <v>免許・資格等</v>
      </c>
      <c r="B19" s="239"/>
      <c r="C19" s="239"/>
      <c r="D19" s="239"/>
      <c r="E19" s="239"/>
      <c r="F19" s="239"/>
      <c r="G19" s="239"/>
      <c r="H19" s="239"/>
      <c r="I19" s="239"/>
      <c r="J19" s="239"/>
      <c r="K19" s="239"/>
      <c r="L19" s="239"/>
      <c r="M19" s="239"/>
      <c r="N19" s="239"/>
      <c r="O19" s="239"/>
      <c r="P19" s="239"/>
      <c r="Q19" s="238" t="str">
        <f>'履歴書'!Q19</f>
        <v>OAスキル</v>
      </c>
      <c r="R19" s="239"/>
      <c r="S19" s="239"/>
      <c r="T19" s="239"/>
      <c r="U19" s="239"/>
      <c r="V19" s="239"/>
      <c r="W19" s="239"/>
      <c r="X19" s="239"/>
      <c r="Y19" s="239"/>
      <c r="Z19" s="239"/>
      <c r="AA19" s="239"/>
      <c r="AB19" s="239"/>
      <c r="AC19" s="239"/>
      <c r="AD19" s="239"/>
      <c r="AE19" s="239"/>
      <c r="AF19" s="240"/>
    </row>
    <row r="20" spans="1:32" ht="15" customHeight="1">
      <c r="A20" s="241" t="str">
        <f>'履歴書'!A20</f>
        <v>取得年月</v>
      </c>
      <c r="B20" s="134"/>
      <c r="C20" s="134"/>
      <c r="D20" s="133" t="str">
        <f>'履歴書'!D20</f>
        <v>名称</v>
      </c>
      <c r="E20" s="134"/>
      <c r="F20" s="134"/>
      <c r="G20" s="134"/>
      <c r="H20" s="134"/>
      <c r="I20" s="134"/>
      <c r="J20" s="134"/>
      <c r="K20" s="134"/>
      <c r="L20" s="134"/>
      <c r="M20" s="134"/>
      <c r="N20" s="134"/>
      <c r="O20" s="134"/>
      <c r="P20" s="242"/>
      <c r="Q20" s="243">
        <f>'履歴書'!Q20</f>
        <v>0</v>
      </c>
      <c r="R20" s="131" t="str">
        <f>'履歴書'!R20</f>
        <v>Word</v>
      </c>
      <c r="S20" s="131"/>
      <c r="T20" s="131"/>
      <c r="U20" s="131"/>
      <c r="V20" s="131"/>
      <c r="W20" s="131"/>
      <c r="X20" s="132"/>
      <c r="Y20" s="160" t="str">
        <f>'履歴書'!Y20</f>
        <v>ビジネスでの経験</v>
      </c>
      <c r="Z20" s="161"/>
      <c r="AA20" s="37">
        <f>'履歴書'!AA20</f>
        <v>0</v>
      </c>
      <c r="AB20" s="148">
        <f>'履歴書'!Z20</f>
        <v>0</v>
      </c>
      <c r="AC20" s="173"/>
      <c r="AD20" s="160">
        <f>'履歴書'!AD20</f>
      </c>
      <c r="AE20" s="161"/>
      <c r="AF20" s="38" t="str">
        <f>'履歴書'!AF20</f>
        <v>年</v>
      </c>
    </row>
    <row r="21" spans="1:47" ht="15" customHeight="1">
      <c r="A21" s="245">
        <f>'履歴書'!A21</f>
      </c>
      <c r="B21" s="192"/>
      <c r="C21" s="39">
        <f>'履歴書'!C21</f>
      </c>
      <c r="D21" s="246">
        <f>'履歴書'!D21</f>
      </c>
      <c r="E21" s="247"/>
      <c r="F21" s="247"/>
      <c r="G21" s="247"/>
      <c r="H21" s="247"/>
      <c r="I21" s="247"/>
      <c r="J21" s="247"/>
      <c r="K21" s="247"/>
      <c r="L21" s="247"/>
      <c r="M21" s="247"/>
      <c r="N21" s="247"/>
      <c r="O21" s="247"/>
      <c r="P21" s="248"/>
      <c r="Q21" s="243"/>
      <c r="R21" s="134" t="str">
        <f>'履歴書'!R21</f>
        <v>Exｃel</v>
      </c>
      <c r="S21" s="135"/>
      <c r="T21" s="122">
        <f>'履歴書'!T21</f>
        <v>0</v>
      </c>
      <c r="U21" s="122"/>
      <c r="V21" s="34">
        <f>'履歴書'!V21</f>
      </c>
      <c r="W21" s="133">
        <f>'履歴書'!W21</f>
        <v>0</v>
      </c>
      <c r="X21" s="135"/>
      <c r="Y21" s="122">
        <f>'履歴書'!Y21</f>
        <v>0</v>
      </c>
      <c r="Z21" s="122"/>
      <c r="AA21" s="34">
        <f>'履歴書'!AA21</f>
        <v>0</v>
      </c>
      <c r="AB21" s="133">
        <f>'履歴書'!Z21</f>
        <v>0</v>
      </c>
      <c r="AC21" s="135"/>
      <c r="AD21" s="122">
        <f>'履歴書'!AD21</f>
      </c>
      <c r="AE21" s="122"/>
      <c r="AF21" s="35" t="str">
        <f>'履歴書'!AF21</f>
        <v>年</v>
      </c>
      <c r="AK21" s="24"/>
      <c r="AL21" s="24"/>
      <c r="AM21" s="24"/>
      <c r="AN21" s="24"/>
      <c r="AO21" s="24"/>
      <c r="AP21" s="24"/>
      <c r="AQ21" s="24"/>
      <c r="AR21" s="24"/>
      <c r="AS21" s="24"/>
      <c r="AT21" s="24"/>
      <c r="AU21" s="24"/>
    </row>
    <row r="22" spans="1:47" ht="15" customHeight="1">
      <c r="A22" s="245">
        <f>'履歴書'!A22</f>
      </c>
      <c r="B22" s="192"/>
      <c r="C22" s="39">
        <f>'履歴書'!C22</f>
      </c>
      <c r="D22" s="246">
        <f>'履歴書'!D22</f>
      </c>
      <c r="E22" s="247"/>
      <c r="F22" s="247"/>
      <c r="G22" s="247"/>
      <c r="H22" s="247"/>
      <c r="I22" s="247"/>
      <c r="J22" s="247"/>
      <c r="K22" s="247"/>
      <c r="L22" s="247"/>
      <c r="M22" s="247"/>
      <c r="N22" s="247"/>
      <c r="O22" s="247"/>
      <c r="P22" s="248"/>
      <c r="Q22" s="243"/>
      <c r="R22" s="136" t="str">
        <f>'履歴書'!R22</f>
        <v>PowerPoint</v>
      </c>
      <c r="S22" s="137"/>
      <c r="T22" s="137"/>
      <c r="U22" s="137"/>
      <c r="V22" s="138"/>
      <c r="W22" s="389">
        <f>'履歴書'!W22</f>
        <v>0</v>
      </c>
      <c r="X22" s="390"/>
      <c r="Y22" s="391"/>
      <c r="Z22" s="136">
        <f>'履歴書'!Z22</f>
        <v>0</v>
      </c>
      <c r="AA22" s="137"/>
      <c r="AB22" s="137"/>
      <c r="AC22" s="138"/>
      <c r="AD22" s="389">
        <f>'履歴書'!AD22</f>
      </c>
      <c r="AE22" s="390"/>
      <c r="AF22" s="392"/>
      <c r="AK22" s="24"/>
      <c r="AL22" s="24"/>
      <c r="AM22" s="24"/>
      <c r="AN22" s="24"/>
      <c r="AO22" s="24"/>
      <c r="AP22" s="24"/>
      <c r="AQ22" s="24"/>
      <c r="AR22" s="24"/>
      <c r="AS22" s="24"/>
      <c r="AT22" s="24"/>
      <c r="AU22" s="24"/>
    </row>
    <row r="23" spans="1:47" ht="15" customHeight="1">
      <c r="A23" s="245">
        <f>'履歴書'!A23</f>
      </c>
      <c r="B23" s="192"/>
      <c r="C23" s="39">
        <f>'履歴書'!C23</f>
      </c>
      <c r="D23" s="246">
        <f>'履歴書'!D23</f>
      </c>
      <c r="E23" s="247"/>
      <c r="F23" s="247"/>
      <c r="G23" s="247"/>
      <c r="H23" s="247"/>
      <c r="I23" s="247"/>
      <c r="J23" s="247"/>
      <c r="K23" s="247"/>
      <c r="L23" s="247"/>
      <c r="M23" s="247"/>
      <c r="N23" s="247"/>
      <c r="O23" s="247"/>
      <c r="P23" s="248"/>
      <c r="Q23" s="243"/>
      <c r="R23" s="133" t="str">
        <f>'履歴書'!R23</f>
        <v>Outlook</v>
      </c>
      <c r="S23" s="134"/>
      <c r="T23" s="134"/>
      <c r="U23" s="134"/>
      <c r="V23" s="135"/>
      <c r="W23" s="121">
        <f>'履歴書'!W23</f>
        <v>0</v>
      </c>
      <c r="X23" s="122"/>
      <c r="Y23" s="192"/>
      <c r="Z23" s="133">
        <f>'履歴書'!Z23</f>
        <v>0</v>
      </c>
      <c r="AA23" s="134"/>
      <c r="AB23" s="134"/>
      <c r="AC23" s="135"/>
      <c r="AD23" s="121">
        <f>'履歴書'!AD23</f>
      </c>
      <c r="AE23" s="122"/>
      <c r="AF23" s="123"/>
      <c r="AK23" s="24"/>
      <c r="AL23" s="24"/>
      <c r="AM23" s="24"/>
      <c r="AN23" s="24"/>
      <c r="AO23" s="24"/>
      <c r="AP23" s="24"/>
      <c r="AQ23" s="24"/>
      <c r="AR23" s="24"/>
      <c r="AS23" s="24"/>
      <c r="AT23" s="24"/>
      <c r="AU23" s="24"/>
    </row>
    <row r="24" spans="1:47" ht="15" customHeight="1">
      <c r="A24" s="245">
        <f>'履歴書'!A24</f>
      </c>
      <c r="B24" s="192"/>
      <c r="C24" s="39">
        <f>'履歴書'!C24</f>
      </c>
      <c r="D24" s="246">
        <f>'履歴書'!D24</f>
      </c>
      <c r="E24" s="247"/>
      <c r="F24" s="247"/>
      <c r="G24" s="247"/>
      <c r="H24" s="247"/>
      <c r="I24" s="247"/>
      <c r="J24" s="247"/>
      <c r="K24" s="247"/>
      <c r="L24" s="247"/>
      <c r="M24" s="247"/>
      <c r="N24" s="247"/>
      <c r="O24" s="247"/>
      <c r="P24" s="248"/>
      <c r="Q24" s="243"/>
      <c r="R24" s="133" t="str">
        <f>'履歴書'!R24</f>
        <v>Illustrator</v>
      </c>
      <c r="S24" s="134"/>
      <c r="T24" s="134"/>
      <c r="U24" s="134"/>
      <c r="V24" s="135"/>
      <c r="W24" s="121">
        <f>'履歴書'!W24</f>
        <v>0</v>
      </c>
      <c r="X24" s="122"/>
      <c r="Y24" s="192"/>
      <c r="Z24" s="133">
        <f>'履歴書'!Z24</f>
        <v>0</v>
      </c>
      <c r="AA24" s="134"/>
      <c r="AB24" s="134"/>
      <c r="AC24" s="135"/>
      <c r="AD24" s="121">
        <f>'履歴書'!AD24</f>
      </c>
      <c r="AE24" s="122"/>
      <c r="AF24" s="123"/>
      <c r="AK24" s="24"/>
      <c r="AL24" s="24"/>
      <c r="AM24" s="24"/>
      <c r="AN24" s="24"/>
      <c r="AO24" s="24"/>
      <c r="AP24" s="24"/>
      <c r="AQ24" s="24"/>
      <c r="AR24" s="24"/>
      <c r="AS24" s="24"/>
      <c r="AT24" s="24"/>
      <c r="AU24" s="24"/>
    </row>
    <row r="25" spans="1:47" ht="15" customHeight="1">
      <c r="A25" s="245">
        <f>'履歴書'!A25</f>
      </c>
      <c r="B25" s="192"/>
      <c r="C25" s="39">
        <f>'履歴書'!C25</f>
      </c>
      <c r="D25" s="246">
        <f>'履歴書'!D25</f>
      </c>
      <c r="E25" s="247"/>
      <c r="F25" s="247"/>
      <c r="G25" s="247"/>
      <c r="H25" s="247"/>
      <c r="I25" s="247"/>
      <c r="J25" s="247"/>
      <c r="K25" s="247"/>
      <c r="L25" s="247"/>
      <c r="M25" s="247"/>
      <c r="N25" s="247"/>
      <c r="O25" s="247"/>
      <c r="P25" s="248"/>
      <c r="Q25" s="244"/>
      <c r="R25" s="133" t="str">
        <f>'履歴書'!R25</f>
        <v>Photoshop</v>
      </c>
      <c r="S25" s="134"/>
      <c r="T25" s="134"/>
      <c r="U25" s="134"/>
      <c r="V25" s="135"/>
      <c r="W25" s="121">
        <f>'履歴書'!W25</f>
        <v>0</v>
      </c>
      <c r="X25" s="122"/>
      <c r="Y25" s="192"/>
      <c r="Z25" s="133">
        <f>'履歴書'!Z25</f>
        <v>0</v>
      </c>
      <c r="AA25" s="134"/>
      <c r="AB25" s="134"/>
      <c r="AC25" s="135"/>
      <c r="AD25" s="121">
        <f>'履歴書'!AD25</f>
      </c>
      <c r="AE25" s="122"/>
      <c r="AF25" s="123"/>
      <c r="AK25" s="24"/>
      <c r="AL25" s="24"/>
      <c r="AM25" s="24"/>
      <c r="AN25" s="24"/>
      <c r="AO25" s="24"/>
      <c r="AP25" s="24"/>
      <c r="AQ25" s="24"/>
      <c r="AR25" s="24"/>
      <c r="AS25" s="24"/>
      <c r="AT25" s="24"/>
      <c r="AU25" s="24"/>
    </row>
    <row r="26" spans="1:47" ht="15" customHeight="1">
      <c r="A26" s="270" t="str">
        <f>'履歴書'!A26</f>
        <v>備考
（その他）</v>
      </c>
      <c r="B26" s="233"/>
      <c r="C26" s="234"/>
      <c r="D26" s="356">
        <f>'履歴書'!D26</f>
      </c>
      <c r="E26" s="357"/>
      <c r="F26" s="357"/>
      <c r="G26" s="357"/>
      <c r="H26" s="357"/>
      <c r="I26" s="357"/>
      <c r="J26" s="357"/>
      <c r="K26" s="358"/>
      <c r="L26" s="268" t="str">
        <f>'履歴書'!L26</f>
        <v>普通自動車
免許</v>
      </c>
      <c r="M26" s="233"/>
      <c r="N26" s="234"/>
      <c r="O26" s="249">
        <f>'履歴書'!O26</f>
      </c>
      <c r="P26" s="250"/>
      <c r="Q26" s="253" t="str">
        <f>'履歴書'!Q26</f>
        <v>ポートフォリオサイト</v>
      </c>
      <c r="R26" s="254"/>
      <c r="S26" s="255"/>
      <c r="T26" s="375">
        <f>'履歴書'!T26</f>
      </c>
      <c r="U26" s="376"/>
      <c r="V26" s="376"/>
      <c r="W26" s="376"/>
      <c r="X26" s="376"/>
      <c r="Y26" s="376"/>
      <c r="Z26" s="376"/>
      <c r="AA26" s="376"/>
      <c r="AB26" s="376"/>
      <c r="AC26" s="376"/>
      <c r="AD26" s="376"/>
      <c r="AE26" s="376"/>
      <c r="AF26" s="377"/>
      <c r="AK26" s="24"/>
      <c r="AL26" s="24"/>
      <c r="AM26" s="24"/>
      <c r="AN26" s="24"/>
      <c r="AO26" s="24"/>
      <c r="AP26" s="24"/>
      <c r="AQ26" s="24"/>
      <c r="AR26" s="24"/>
      <c r="AS26" s="24"/>
      <c r="AT26" s="24"/>
      <c r="AU26" s="24"/>
    </row>
    <row r="27" spans="1:47" ht="15" customHeight="1" thickBot="1">
      <c r="A27" s="235"/>
      <c r="B27" s="236"/>
      <c r="C27" s="237"/>
      <c r="D27" s="359"/>
      <c r="E27" s="360"/>
      <c r="F27" s="360"/>
      <c r="G27" s="360"/>
      <c r="H27" s="360"/>
      <c r="I27" s="360"/>
      <c r="J27" s="360"/>
      <c r="K27" s="361"/>
      <c r="L27" s="269"/>
      <c r="M27" s="236"/>
      <c r="N27" s="237"/>
      <c r="O27" s="251"/>
      <c r="P27" s="252"/>
      <c r="Q27" s="256"/>
      <c r="R27" s="257"/>
      <c r="S27" s="258"/>
      <c r="T27" s="378"/>
      <c r="U27" s="379"/>
      <c r="V27" s="379"/>
      <c r="W27" s="379"/>
      <c r="X27" s="379"/>
      <c r="Y27" s="379"/>
      <c r="Z27" s="379"/>
      <c r="AA27" s="379"/>
      <c r="AB27" s="379"/>
      <c r="AC27" s="379"/>
      <c r="AD27" s="379"/>
      <c r="AE27" s="379"/>
      <c r="AF27" s="380"/>
      <c r="AK27" s="24"/>
      <c r="AL27" s="24"/>
      <c r="AM27" s="24"/>
      <c r="AN27" s="24"/>
      <c r="AO27" s="24"/>
      <c r="AP27" s="24"/>
      <c r="AQ27" s="24"/>
      <c r="AR27" s="24"/>
      <c r="AS27" s="24"/>
      <c r="AT27" s="24"/>
      <c r="AU27" s="24"/>
    </row>
    <row r="28" spans="1:47" ht="15" customHeight="1" thickTop="1">
      <c r="A28" s="271" t="str">
        <f>'履歴書'!A28</f>
        <v>希望条件</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3"/>
      <c r="AK28" s="24"/>
      <c r="AL28" s="24"/>
      <c r="AM28" s="24"/>
      <c r="AN28" s="24"/>
      <c r="AO28" s="24"/>
      <c r="AP28" s="24"/>
      <c r="AQ28" s="24"/>
      <c r="AR28" s="24"/>
      <c r="AS28" s="24"/>
      <c r="AT28" s="24"/>
      <c r="AU28" s="24"/>
    </row>
    <row r="29" spans="1:47" ht="15" customHeight="1">
      <c r="A29" s="241" t="str">
        <f>'履歴書'!A29</f>
        <v>希望年収
※手取り年収ではなく総支給額を記載</v>
      </c>
      <c r="B29" s="134"/>
      <c r="C29" s="134"/>
      <c r="D29" s="134"/>
      <c r="E29" s="134"/>
      <c r="F29" s="134"/>
      <c r="G29" s="134"/>
      <c r="H29" s="134"/>
      <c r="I29" s="134"/>
      <c r="J29" s="134"/>
      <c r="K29" s="134"/>
      <c r="L29" s="133" t="str">
        <f>'履歴書'!L29</f>
        <v>希望勤務地</v>
      </c>
      <c r="M29" s="134"/>
      <c r="N29" s="134"/>
      <c r="O29" s="134"/>
      <c r="P29" s="134"/>
      <c r="Q29" s="134"/>
      <c r="R29" s="134"/>
      <c r="S29" s="134"/>
      <c r="T29" s="134"/>
      <c r="U29" s="134"/>
      <c r="V29" s="135"/>
      <c r="W29" s="393" t="str">
        <f>'履歴書'!W29</f>
        <v>その他希望条件</v>
      </c>
      <c r="X29" s="394"/>
      <c r="Y29" s="394"/>
      <c r="Z29" s="394"/>
      <c r="AA29" s="394"/>
      <c r="AB29" s="394"/>
      <c r="AC29" s="394"/>
      <c r="AD29" s="394"/>
      <c r="AE29" s="394"/>
      <c r="AF29" s="395"/>
      <c r="AK29" s="24"/>
      <c r="AL29" s="24"/>
      <c r="AM29" s="24"/>
      <c r="AN29" s="24"/>
      <c r="AO29" s="24"/>
      <c r="AP29" s="24"/>
      <c r="AQ29" s="24"/>
      <c r="AR29" s="24"/>
      <c r="AS29" s="24"/>
      <c r="AT29" s="24"/>
      <c r="AU29" s="24"/>
    </row>
    <row r="30" spans="1:47" ht="15" customHeight="1">
      <c r="A30" s="366">
        <f>'履歴書'!A31</f>
      </c>
      <c r="B30" s="367"/>
      <c r="C30" s="367"/>
      <c r="D30" s="367"/>
      <c r="E30" s="367"/>
      <c r="F30" s="367"/>
      <c r="G30" s="367"/>
      <c r="H30" s="367"/>
      <c r="I30" s="367"/>
      <c r="J30" s="367"/>
      <c r="K30" s="368"/>
      <c r="L30" s="121" t="str">
        <f>'履歴書'!L31</f>
        <v>　　　　</v>
      </c>
      <c r="M30" s="122"/>
      <c r="N30" s="122"/>
      <c r="O30" s="122"/>
      <c r="P30" s="122"/>
      <c r="Q30" s="122"/>
      <c r="R30" s="122"/>
      <c r="S30" s="122"/>
      <c r="T30" s="122"/>
      <c r="U30" s="122"/>
      <c r="V30" s="192"/>
      <c r="W30" s="280">
        <f>'履歴書'!W31</f>
      </c>
      <c r="X30" s="281"/>
      <c r="Y30" s="281"/>
      <c r="Z30" s="281"/>
      <c r="AA30" s="281"/>
      <c r="AB30" s="281"/>
      <c r="AC30" s="281"/>
      <c r="AD30" s="281"/>
      <c r="AE30" s="281"/>
      <c r="AF30" s="282"/>
      <c r="AK30" s="24"/>
      <c r="AL30" s="24"/>
      <c r="AM30" s="24"/>
      <c r="AN30" s="24"/>
      <c r="AO30" s="24"/>
      <c r="AP30" s="24"/>
      <c r="AQ30" s="24"/>
      <c r="AR30" s="24"/>
      <c r="AS30" s="24"/>
      <c r="AT30" s="24"/>
      <c r="AU30" s="24"/>
    </row>
    <row r="31" spans="1:47" ht="15" customHeight="1" thickBot="1">
      <c r="A31" s="369">
        <f>'履歴書'!A32</f>
      </c>
      <c r="B31" s="370"/>
      <c r="C31" s="370"/>
      <c r="D31" s="370"/>
      <c r="E31" s="370"/>
      <c r="F31" s="370"/>
      <c r="G31" s="370"/>
      <c r="H31" s="370"/>
      <c r="I31" s="370"/>
      <c r="J31" s="370"/>
      <c r="K31" s="371"/>
      <c r="L31" s="372" t="str">
        <f>'履歴書'!L32</f>
        <v>転居を伴う転勤の可否</v>
      </c>
      <c r="M31" s="373"/>
      <c r="N31" s="373"/>
      <c r="O31" s="373"/>
      <c r="P31" s="374"/>
      <c r="Q31" s="286">
        <f>'履歴書'!Q32</f>
      </c>
      <c r="R31" s="287"/>
      <c r="S31" s="287"/>
      <c r="T31" s="287"/>
      <c r="U31" s="287"/>
      <c r="V31" s="288"/>
      <c r="W31" s="283"/>
      <c r="X31" s="284"/>
      <c r="Y31" s="284"/>
      <c r="Z31" s="284"/>
      <c r="AA31" s="284"/>
      <c r="AB31" s="284"/>
      <c r="AC31" s="284"/>
      <c r="AD31" s="284"/>
      <c r="AE31" s="284"/>
      <c r="AF31" s="285"/>
      <c r="AK31" s="24"/>
      <c r="AL31" s="24"/>
      <c r="AM31" s="24"/>
      <c r="AN31" s="24"/>
      <c r="AO31" s="24"/>
      <c r="AP31" s="24"/>
      <c r="AQ31" s="24"/>
      <c r="AR31" s="24"/>
      <c r="AS31" s="24"/>
      <c r="AT31" s="24"/>
      <c r="AU31" s="24"/>
    </row>
    <row r="32" spans="1:47" ht="15" customHeight="1" thickTop="1">
      <c r="A32" s="167" t="str">
        <f>'履歴書'!A33</f>
        <v>職歴</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9"/>
      <c r="AK32" s="24"/>
      <c r="AL32" s="24"/>
      <c r="AM32" s="24"/>
      <c r="AN32" s="24"/>
      <c r="AO32" s="24"/>
      <c r="AP32" s="24"/>
      <c r="AQ32" s="24"/>
      <c r="AR32" s="24"/>
      <c r="AS32" s="24"/>
      <c r="AT32" s="24"/>
      <c r="AU32" s="24"/>
    </row>
    <row r="33" spans="1:54" s="52" customFormat="1" ht="15" customHeight="1">
      <c r="A33" s="259" t="str">
        <f>'履歴書'!A34</f>
        <v>現在の就業状況</v>
      </c>
      <c r="B33" s="260"/>
      <c r="C33" s="260"/>
      <c r="D33" s="260"/>
      <c r="E33" s="261">
        <f>'履歴書'!E34</f>
      </c>
      <c r="F33" s="262"/>
      <c r="G33" s="262"/>
      <c r="H33" s="262"/>
      <c r="I33" s="263"/>
      <c r="J33" s="264" t="str">
        <f>'履歴書'!J34</f>
        <v>経験社数</v>
      </c>
      <c r="K33" s="265"/>
      <c r="L33" s="265"/>
      <c r="M33" s="266">
        <f>'履歴書'!M34</f>
      </c>
      <c r="N33" s="266"/>
      <c r="O33" s="267"/>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89" t="str">
        <f>'履歴書'!A35</f>
        <v>社名</v>
      </c>
      <c r="B34" s="290"/>
      <c r="C34" s="291">
        <f>IF('履歴書'!C35="","","**********")</f>
      </c>
      <c r="D34" s="277"/>
      <c r="E34" s="277"/>
      <c r="F34" s="277"/>
      <c r="G34" s="277"/>
      <c r="H34" s="277"/>
      <c r="I34" s="277"/>
      <c r="J34" s="277"/>
      <c r="K34" s="277"/>
      <c r="L34" s="278"/>
      <c r="M34" s="291">
        <f>IF('履歴書'!M35="","","**********")</f>
      </c>
      <c r="N34" s="277"/>
      <c r="O34" s="277"/>
      <c r="P34" s="277"/>
      <c r="Q34" s="277"/>
      <c r="R34" s="277"/>
      <c r="S34" s="277"/>
      <c r="T34" s="277"/>
      <c r="U34" s="277"/>
      <c r="V34" s="278"/>
      <c r="W34" s="276">
        <f>'履歴書'!W35</f>
      </c>
      <c r="X34" s="277"/>
      <c r="Y34" s="277"/>
      <c r="Z34" s="277"/>
      <c r="AA34" s="277"/>
      <c r="AB34" s="277"/>
      <c r="AC34" s="277"/>
      <c r="AD34" s="277"/>
      <c r="AE34" s="277"/>
      <c r="AF34" s="278"/>
      <c r="AG34" s="24"/>
      <c r="AH34" s="24"/>
      <c r="AI34" s="24"/>
      <c r="AJ34" s="24"/>
    </row>
    <row r="35" spans="1:36" s="52" customFormat="1" ht="15" customHeight="1">
      <c r="A35" s="172"/>
      <c r="B35" s="173"/>
      <c r="C35" s="151"/>
      <c r="D35" s="152"/>
      <c r="E35" s="152"/>
      <c r="F35" s="152"/>
      <c r="G35" s="152"/>
      <c r="H35" s="152"/>
      <c r="I35" s="152"/>
      <c r="J35" s="152"/>
      <c r="K35" s="152"/>
      <c r="L35" s="153"/>
      <c r="M35" s="151"/>
      <c r="N35" s="152"/>
      <c r="O35" s="152"/>
      <c r="P35" s="152"/>
      <c r="Q35" s="152"/>
      <c r="R35" s="152"/>
      <c r="S35" s="152"/>
      <c r="T35" s="152"/>
      <c r="U35" s="152"/>
      <c r="V35" s="153"/>
      <c r="W35" s="279"/>
      <c r="X35" s="152"/>
      <c r="Y35" s="152"/>
      <c r="Z35" s="152"/>
      <c r="AA35" s="152"/>
      <c r="AB35" s="152"/>
      <c r="AC35" s="152"/>
      <c r="AD35" s="152"/>
      <c r="AE35" s="152"/>
      <c r="AF35" s="153"/>
      <c r="AG35" s="24"/>
      <c r="AH35" s="24"/>
      <c r="AI35" s="24"/>
      <c r="AJ35" s="24"/>
    </row>
    <row r="36" spans="1:36" s="52" customFormat="1" ht="15" customHeight="1">
      <c r="A36" s="270" t="str">
        <f>'履歴書'!A37</f>
        <v>事業
内容</v>
      </c>
      <c r="B36" s="234"/>
      <c r="C36" s="292">
        <f>'履歴書'!C37</f>
      </c>
      <c r="D36" s="293"/>
      <c r="E36" s="293"/>
      <c r="F36" s="293"/>
      <c r="G36" s="293"/>
      <c r="H36" s="293"/>
      <c r="I36" s="294"/>
      <c r="J36" s="133" t="str">
        <f>'履歴書'!J37</f>
        <v>従業員数</v>
      </c>
      <c r="K36" s="134"/>
      <c r="L36" s="242"/>
      <c r="M36" s="292">
        <f>'履歴書'!M37</f>
      </c>
      <c r="N36" s="293"/>
      <c r="O36" s="293"/>
      <c r="P36" s="293"/>
      <c r="Q36" s="293"/>
      <c r="R36" s="293"/>
      <c r="S36" s="294"/>
      <c r="T36" s="133" t="str">
        <f>'履歴書'!T37</f>
        <v>従業員数</v>
      </c>
      <c r="U36" s="134"/>
      <c r="V36" s="242"/>
      <c r="W36" s="298">
        <f>'履歴書'!W37</f>
      </c>
      <c r="X36" s="293"/>
      <c r="Y36" s="293"/>
      <c r="Z36" s="293"/>
      <c r="AA36" s="293"/>
      <c r="AB36" s="293"/>
      <c r="AC36" s="294"/>
      <c r="AD36" s="133" t="str">
        <f>'履歴書'!AD37</f>
        <v>従業員数</v>
      </c>
      <c r="AE36" s="134"/>
      <c r="AF36" s="242"/>
      <c r="AG36" s="24"/>
      <c r="AH36" s="24"/>
      <c r="AI36" s="24"/>
      <c r="AJ36" s="24"/>
    </row>
    <row r="37" spans="1:36" s="52" customFormat="1" ht="15" customHeight="1">
      <c r="A37" s="172"/>
      <c r="B37" s="173"/>
      <c r="C37" s="295"/>
      <c r="D37" s="296"/>
      <c r="E37" s="296"/>
      <c r="F37" s="296"/>
      <c r="G37" s="296"/>
      <c r="H37" s="296"/>
      <c r="I37" s="297"/>
      <c r="J37" s="274">
        <f>'履歴書'!J38</f>
      </c>
      <c r="K37" s="275"/>
      <c r="L37" s="44" t="str">
        <f>'履歴書'!L38</f>
        <v>名</v>
      </c>
      <c r="M37" s="295"/>
      <c r="N37" s="296"/>
      <c r="O37" s="296"/>
      <c r="P37" s="296"/>
      <c r="Q37" s="296"/>
      <c r="R37" s="296"/>
      <c r="S37" s="297"/>
      <c r="T37" s="274">
        <f>'履歴書'!T38</f>
      </c>
      <c r="U37" s="275"/>
      <c r="V37" s="44" t="str">
        <f>'履歴書'!V38</f>
        <v>名</v>
      </c>
      <c r="W37" s="299"/>
      <c r="X37" s="296"/>
      <c r="Y37" s="296"/>
      <c r="Z37" s="296"/>
      <c r="AA37" s="296"/>
      <c r="AB37" s="296"/>
      <c r="AC37" s="297"/>
      <c r="AD37" s="274">
        <f>'履歴書'!AD38</f>
      </c>
      <c r="AE37" s="275"/>
      <c r="AF37" s="44" t="str">
        <f>'履歴書'!AF38</f>
        <v>名</v>
      </c>
      <c r="AG37" s="24"/>
      <c r="AH37" s="24"/>
      <c r="AI37" s="24"/>
      <c r="AJ37" s="24"/>
    </row>
    <row r="38" spans="1:36" s="52" customFormat="1" ht="15" customHeight="1">
      <c r="A38" s="270" t="str">
        <f>'履歴書'!A39</f>
        <v>勤務
期間</v>
      </c>
      <c r="B38" s="234"/>
      <c r="C38" s="304">
        <f>'履歴書'!C39</f>
      </c>
      <c r="D38" s="305"/>
      <c r="E38" s="305"/>
      <c r="F38" s="305"/>
      <c r="G38" s="349" t="str">
        <f>'履歴書'!G39</f>
        <v>～</v>
      </c>
      <c r="H38" s="349"/>
      <c r="I38" s="317">
        <f>'履歴書'!I39</f>
      </c>
      <c r="J38" s="317"/>
      <c r="K38" s="317"/>
      <c r="L38" s="318"/>
      <c r="M38" s="304">
        <f>'履歴書'!M39</f>
      </c>
      <c r="N38" s="305"/>
      <c r="O38" s="305"/>
      <c r="P38" s="305"/>
      <c r="Q38" s="349" t="str">
        <f>'履歴書'!Q39</f>
        <v>～</v>
      </c>
      <c r="R38" s="349"/>
      <c r="S38" s="317">
        <f>'履歴書'!S39</f>
      </c>
      <c r="T38" s="317"/>
      <c r="U38" s="317"/>
      <c r="V38" s="318"/>
      <c r="W38" s="304">
        <f>'履歴書'!W39</f>
      </c>
      <c r="X38" s="305"/>
      <c r="Y38" s="305"/>
      <c r="Z38" s="305"/>
      <c r="AA38" s="349" t="str">
        <f>'履歴書'!AA39</f>
        <v>～</v>
      </c>
      <c r="AB38" s="349"/>
      <c r="AC38" s="317">
        <f>'履歴書'!AC39</f>
      </c>
      <c r="AD38" s="317"/>
      <c r="AE38" s="317"/>
      <c r="AF38" s="318"/>
      <c r="AG38" s="24"/>
      <c r="AH38" s="24"/>
      <c r="AI38" s="24"/>
      <c r="AJ38" s="24"/>
    </row>
    <row r="39" spans="1:36" s="52" customFormat="1" ht="15" customHeight="1">
      <c r="A39" s="172"/>
      <c r="B39" s="173"/>
      <c r="C39" s="56"/>
      <c r="D39" s="57"/>
      <c r="E39" s="58" t="str">
        <f>'履歴書'!E40</f>
        <v>（</v>
      </c>
      <c r="F39" s="51">
        <f>'履歴書'!F40</f>
      </c>
      <c r="G39" s="58" t="str">
        <f>'履歴書'!G40</f>
        <v>年</v>
      </c>
      <c r="H39" s="58">
        <f>'履歴書'!H40</f>
      </c>
      <c r="I39" s="306" t="str">
        <f>'履歴書'!I40</f>
        <v>ヶ月）</v>
      </c>
      <c r="J39" s="306"/>
      <c r="K39" s="59"/>
      <c r="L39" s="44"/>
      <c r="M39" s="60"/>
      <c r="N39" s="57"/>
      <c r="O39" s="58" t="str">
        <f>'履歴書'!O40</f>
        <v>（</v>
      </c>
      <c r="P39" s="51">
        <f>'履歴書'!P40</f>
      </c>
      <c r="Q39" s="58" t="str">
        <f>'履歴書'!Q40</f>
        <v>年</v>
      </c>
      <c r="R39" s="58">
        <f>'履歴書'!R40</f>
      </c>
      <c r="S39" s="306" t="str">
        <f>'履歴書'!S40</f>
        <v>ヶ月）</v>
      </c>
      <c r="T39" s="306"/>
      <c r="U39" s="59"/>
      <c r="V39" s="44"/>
      <c r="W39" s="60"/>
      <c r="X39" s="57"/>
      <c r="Y39" s="58" t="str">
        <f>'履歴書'!Y40</f>
        <v>（</v>
      </c>
      <c r="Z39" s="51">
        <f>'履歴書'!Z40</f>
      </c>
      <c r="AA39" s="58" t="str">
        <f>'履歴書'!AA40</f>
        <v>年</v>
      </c>
      <c r="AB39" s="58">
        <f>'履歴書'!AB40</f>
      </c>
      <c r="AC39" s="306" t="str">
        <f>'履歴書'!AC40</f>
        <v>ヶ月）</v>
      </c>
      <c r="AD39" s="306"/>
      <c r="AE39" s="59"/>
      <c r="AF39" s="44"/>
      <c r="AG39" s="24"/>
      <c r="AH39" s="24"/>
      <c r="AI39" s="24"/>
      <c r="AJ39" s="24"/>
    </row>
    <row r="40" spans="1:36" s="52" customFormat="1" ht="15" customHeight="1">
      <c r="A40" s="313" t="str">
        <f>'履歴書'!A41</f>
        <v>主な仕事内容・役職</v>
      </c>
      <c r="B40" s="314"/>
      <c r="C40" s="319">
        <f>'履歴書'!C41</f>
      </c>
      <c r="D40" s="320"/>
      <c r="E40" s="320"/>
      <c r="F40" s="320"/>
      <c r="G40" s="320"/>
      <c r="H40" s="320"/>
      <c r="I40" s="320"/>
      <c r="J40" s="320"/>
      <c r="K40" s="320"/>
      <c r="L40" s="321"/>
      <c r="M40" s="319">
        <f>'履歴書'!M41</f>
      </c>
      <c r="N40" s="320"/>
      <c r="O40" s="320"/>
      <c r="P40" s="320"/>
      <c r="Q40" s="320"/>
      <c r="R40" s="320"/>
      <c r="S40" s="320"/>
      <c r="T40" s="320"/>
      <c r="U40" s="320"/>
      <c r="V40" s="321"/>
      <c r="W40" s="319">
        <f>'履歴書'!W41</f>
      </c>
      <c r="X40" s="320"/>
      <c r="Y40" s="320"/>
      <c r="Z40" s="320"/>
      <c r="AA40" s="320"/>
      <c r="AB40" s="320"/>
      <c r="AC40" s="320"/>
      <c r="AD40" s="320"/>
      <c r="AE40" s="320"/>
      <c r="AF40" s="321"/>
      <c r="AG40" s="24"/>
      <c r="AH40" s="24"/>
      <c r="AI40" s="24"/>
      <c r="AJ40" s="24"/>
    </row>
    <row r="41" spans="1:36" s="52" customFormat="1" ht="15" customHeight="1">
      <c r="A41" s="315"/>
      <c r="B41" s="316"/>
      <c r="C41" s="322"/>
      <c r="D41" s="323"/>
      <c r="E41" s="323"/>
      <c r="F41" s="323"/>
      <c r="G41" s="323"/>
      <c r="H41" s="323"/>
      <c r="I41" s="323"/>
      <c r="J41" s="323"/>
      <c r="K41" s="323"/>
      <c r="L41" s="324"/>
      <c r="M41" s="322"/>
      <c r="N41" s="323"/>
      <c r="O41" s="323"/>
      <c r="P41" s="323"/>
      <c r="Q41" s="323"/>
      <c r="R41" s="323"/>
      <c r="S41" s="323"/>
      <c r="T41" s="323"/>
      <c r="U41" s="323"/>
      <c r="V41" s="324"/>
      <c r="W41" s="322"/>
      <c r="X41" s="323"/>
      <c r="Y41" s="323"/>
      <c r="Z41" s="323"/>
      <c r="AA41" s="323"/>
      <c r="AB41" s="323"/>
      <c r="AC41" s="323"/>
      <c r="AD41" s="323"/>
      <c r="AE41" s="323"/>
      <c r="AF41" s="324"/>
      <c r="AG41" s="24"/>
      <c r="AH41" s="24"/>
      <c r="AI41" s="24"/>
      <c r="AJ41" s="24"/>
    </row>
    <row r="42" spans="1:36" s="52" customFormat="1" ht="15" customHeight="1">
      <c r="A42" s="315"/>
      <c r="B42" s="316"/>
      <c r="C42" s="322"/>
      <c r="D42" s="323"/>
      <c r="E42" s="323"/>
      <c r="F42" s="323"/>
      <c r="G42" s="323"/>
      <c r="H42" s="323"/>
      <c r="I42" s="323"/>
      <c r="J42" s="323"/>
      <c r="K42" s="323"/>
      <c r="L42" s="324"/>
      <c r="M42" s="322"/>
      <c r="N42" s="323"/>
      <c r="O42" s="323"/>
      <c r="P42" s="323"/>
      <c r="Q42" s="323"/>
      <c r="R42" s="323"/>
      <c r="S42" s="323"/>
      <c r="T42" s="323"/>
      <c r="U42" s="323"/>
      <c r="V42" s="324"/>
      <c r="W42" s="322"/>
      <c r="X42" s="323"/>
      <c r="Y42" s="323"/>
      <c r="Z42" s="323"/>
      <c r="AA42" s="323"/>
      <c r="AB42" s="323"/>
      <c r="AC42" s="323"/>
      <c r="AD42" s="323"/>
      <c r="AE42" s="323"/>
      <c r="AF42" s="324"/>
      <c r="AG42" s="45"/>
      <c r="AH42" s="24"/>
      <c r="AI42" s="24"/>
      <c r="AJ42" s="24"/>
    </row>
    <row r="43" spans="1:32" s="45" customFormat="1" ht="15" customHeight="1">
      <c r="A43" s="315"/>
      <c r="B43" s="316"/>
      <c r="C43" s="322"/>
      <c r="D43" s="323"/>
      <c r="E43" s="323"/>
      <c r="F43" s="323"/>
      <c r="G43" s="323"/>
      <c r="H43" s="323"/>
      <c r="I43" s="323"/>
      <c r="J43" s="323"/>
      <c r="K43" s="323"/>
      <c r="L43" s="324"/>
      <c r="M43" s="322"/>
      <c r="N43" s="323"/>
      <c r="O43" s="323"/>
      <c r="P43" s="323"/>
      <c r="Q43" s="323"/>
      <c r="R43" s="323"/>
      <c r="S43" s="323"/>
      <c r="T43" s="323"/>
      <c r="U43" s="323"/>
      <c r="V43" s="324"/>
      <c r="W43" s="322"/>
      <c r="X43" s="323"/>
      <c r="Y43" s="323"/>
      <c r="Z43" s="323"/>
      <c r="AA43" s="323"/>
      <c r="AB43" s="323"/>
      <c r="AC43" s="323"/>
      <c r="AD43" s="323"/>
      <c r="AE43" s="323"/>
      <c r="AF43" s="324"/>
    </row>
    <row r="44" spans="1:32" s="45" customFormat="1" ht="15" customHeight="1">
      <c r="A44" s="315"/>
      <c r="B44" s="316"/>
      <c r="C44" s="322"/>
      <c r="D44" s="323"/>
      <c r="E44" s="323"/>
      <c r="F44" s="323"/>
      <c r="G44" s="323"/>
      <c r="H44" s="323"/>
      <c r="I44" s="323"/>
      <c r="J44" s="323"/>
      <c r="K44" s="323"/>
      <c r="L44" s="324"/>
      <c r="M44" s="322"/>
      <c r="N44" s="323"/>
      <c r="O44" s="323"/>
      <c r="P44" s="323"/>
      <c r="Q44" s="323"/>
      <c r="R44" s="323"/>
      <c r="S44" s="323"/>
      <c r="T44" s="323"/>
      <c r="U44" s="323"/>
      <c r="V44" s="324"/>
      <c r="W44" s="322"/>
      <c r="X44" s="323"/>
      <c r="Y44" s="323"/>
      <c r="Z44" s="323"/>
      <c r="AA44" s="323"/>
      <c r="AB44" s="323"/>
      <c r="AC44" s="323"/>
      <c r="AD44" s="323"/>
      <c r="AE44" s="323"/>
      <c r="AF44" s="324"/>
    </row>
    <row r="45" spans="1:32" s="45" customFormat="1" ht="15" customHeight="1">
      <c r="A45" s="315"/>
      <c r="B45" s="316"/>
      <c r="C45" s="322"/>
      <c r="D45" s="323"/>
      <c r="E45" s="323"/>
      <c r="F45" s="323"/>
      <c r="G45" s="323"/>
      <c r="H45" s="323"/>
      <c r="I45" s="323"/>
      <c r="J45" s="323"/>
      <c r="K45" s="323"/>
      <c r="L45" s="324"/>
      <c r="M45" s="322"/>
      <c r="N45" s="323"/>
      <c r="O45" s="323"/>
      <c r="P45" s="323"/>
      <c r="Q45" s="323"/>
      <c r="R45" s="323"/>
      <c r="S45" s="323"/>
      <c r="T45" s="323"/>
      <c r="U45" s="323"/>
      <c r="V45" s="324"/>
      <c r="W45" s="322"/>
      <c r="X45" s="323"/>
      <c r="Y45" s="323"/>
      <c r="Z45" s="323"/>
      <c r="AA45" s="323"/>
      <c r="AB45" s="323"/>
      <c r="AC45" s="323"/>
      <c r="AD45" s="323"/>
      <c r="AE45" s="323"/>
      <c r="AF45" s="324"/>
    </row>
    <row r="46" spans="1:32" s="45" customFormat="1" ht="15" customHeight="1">
      <c r="A46" s="315"/>
      <c r="B46" s="316"/>
      <c r="C46" s="322"/>
      <c r="D46" s="323"/>
      <c r="E46" s="323"/>
      <c r="F46" s="323"/>
      <c r="G46" s="323"/>
      <c r="H46" s="323"/>
      <c r="I46" s="323"/>
      <c r="J46" s="323"/>
      <c r="K46" s="323"/>
      <c r="L46" s="324"/>
      <c r="M46" s="322"/>
      <c r="N46" s="323"/>
      <c r="O46" s="323"/>
      <c r="P46" s="323"/>
      <c r="Q46" s="323"/>
      <c r="R46" s="323"/>
      <c r="S46" s="323"/>
      <c r="T46" s="323"/>
      <c r="U46" s="323"/>
      <c r="V46" s="324"/>
      <c r="W46" s="322"/>
      <c r="X46" s="323"/>
      <c r="Y46" s="323"/>
      <c r="Z46" s="323"/>
      <c r="AA46" s="323"/>
      <c r="AB46" s="323"/>
      <c r="AC46" s="323"/>
      <c r="AD46" s="323"/>
      <c r="AE46" s="323"/>
      <c r="AF46" s="324"/>
    </row>
    <row r="47" spans="1:32" s="45" customFormat="1" ht="15" customHeight="1">
      <c r="A47" s="315"/>
      <c r="B47" s="316"/>
      <c r="C47" s="322"/>
      <c r="D47" s="323"/>
      <c r="E47" s="323"/>
      <c r="F47" s="323"/>
      <c r="G47" s="323"/>
      <c r="H47" s="323"/>
      <c r="I47" s="323"/>
      <c r="J47" s="323"/>
      <c r="K47" s="323"/>
      <c r="L47" s="324"/>
      <c r="M47" s="322"/>
      <c r="N47" s="323"/>
      <c r="O47" s="323"/>
      <c r="P47" s="323"/>
      <c r="Q47" s="323"/>
      <c r="R47" s="323"/>
      <c r="S47" s="323"/>
      <c r="T47" s="323"/>
      <c r="U47" s="323"/>
      <c r="V47" s="324"/>
      <c r="W47" s="322"/>
      <c r="X47" s="323"/>
      <c r="Y47" s="323"/>
      <c r="Z47" s="323"/>
      <c r="AA47" s="323"/>
      <c r="AB47" s="323"/>
      <c r="AC47" s="323"/>
      <c r="AD47" s="323"/>
      <c r="AE47" s="323"/>
      <c r="AF47" s="324"/>
    </row>
    <row r="48" spans="1:32" s="45" customFormat="1" ht="15" customHeight="1">
      <c r="A48" s="315"/>
      <c r="B48" s="316"/>
      <c r="C48" s="322"/>
      <c r="D48" s="323"/>
      <c r="E48" s="323"/>
      <c r="F48" s="323"/>
      <c r="G48" s="323"/>
      <c r="H48" s="323"/>
      <c r="I48" s="323"/>
      <c r="J48" s="323"/>
      <c r="K48" s="323"/>
      <c r="L48" s="324"/>
      <c r="M48" s="322"/>
      <c r="N48" s="323"/>
      <c r="O48" s="323"/>
      <c r="P48" s="323"/>
      <c r="Q48" s="323"/>
      <c r="R48" s="323"/>
      <c r="S48" s="323"/>
      <c r="T48" s="323"/>
      <c r="U48" s="323"/>
      <c r="V48" s="324"/>
      <c r="W48" s="322"/>
      <c r="X48" s="323"/>
      <c r="Y48" s="323"/>
      <c r="Z48" s="323"/>
      <c r="AA48" s="323"/>
      <c r="AB48" s="323"/>
      <c r="AC48" s="323"/>
      <c r="AD48" s="323"/>
      <c r="AE48" s="323"/>
      <c r="AF48" s="324"/>
    </row>
    <row r="49" spans="1:32" s="45" customFormat="1" ht="15" customHeight="1">
      <c r="A49" s="315"/>
      <c r="B49" s="316"/>
      <c r="C49" s="322"/>
      <c r="D49" s="323"/>
      <c r="E49" s="323"/>
      <c r="F49" s="323"/>
      <c r="G49" s="323"/>
      <c r="H49" s="323"/>
      <c r="I49" s="323"/>
      <c r="J49" s="323"/>
      <c r="K49" s="323"/>
      <c r="L49" s="324"/>
      <c r="M49" s="322"/>
      <c r="N49" s="323"/>
      <c r="O49" s="323"/>
      <c r="P49" s="323"/>
      <c r="Q49" s="323"/>
      <c r="R49" s="323"/>
      <c r="S49" s="323"/>
      <c r="T49" s="323"/>
      <c r="U49" s="323"/>
      <c r="V49" s="324"/>
      <c r="W49" s="322"/>
      <c r="X49" s="323"/>
      <c r="Y49" s="323"/>
      <c r="Z49" s="323"/>
      <c r="AA49" s="323"/>
      <c r="AB49" s="323"/>
      <c r="AC49" s="323"/>
      <c r="AD49" s="323"/>
      <c r="AE49" s="323"/>
      <c r="AF49" s="324"/>
    </row>
    <row r="50" spans="1:32" s="45" customFormat="1" ht="15" customHeight="1">
      <c r="A50" s="315"/>
      <c r="B50" s="316"/>
      <c r="C50" s="322"/>
      <c r="D50" s="323"/>
      <c r="E50" s="323"/>
      <c r="F50" s="323"/>
      <c r="G50" s="323"/>
      <c r="H50" s="323"/>
      <c r="I50" s="323"/>
      <c r="J50" s="323"/>
      <c r="K50" s="323"/>
      <c r="L50" s="324"/>
      <c r="M50" s="322"/>
      <c r="N50" s="323"/>
      <c r="O50" s="323"/>
      <c r="P50" s="323"/>
      <c r="Q50" s="323"/>
      <c r="R50" s="323"/>
      <c r="S50" s="323"/>
      <c r="T50" s="323"/>
      <c r="U50" s="323"/>
      <c r="V50" s="324"/>
      <c r="W50" s="322"/>
      <c r="X50" s="323"/>
      <c r="Y50" s="323"/>
      <c r="Z50" s="323"/>
      <c r="AA50" s="323"/>
      <c r="AB50" s="323"/>
      <c r="AC50" s="323"/>
      <c r="AD50" s="323"/>
      <c r="AE50" s="323"/>
      <c r="AF50" s="324"/>
    </row>
    <row r="51" spans="1:32" s="45" customFormat="1" ht="15" customHeight="1">
      <c r="A51" s="315"/>
      <c r="B51" s="316"/>
      <c r="C51" s="322"/>
      <c r="D51" s="323"/>
      <c r="E51" s="323"/>
      <c r="F51" s="323"/>
      <c r="G51" s="323"/>
      <c r="H51" s="323"/>
      <c r="I51" s="323"/>
      <c r="J51" s="323"/>
      <c r="K51" s="323"/>
      <c r="L51" s="324"/>
      <c r="M51" s="322"/>
      <c r="N51" s="323"/>
      <c r="O51" s="323"/>
      <c r="P51" s="323"/>
      <c r="Q51" s="323"/>
      <c r="R51" s="323"/>
      <c r="S51" s="323"/>
      <c r="T51" s="323"/>
      <c r="U51" s="323"/>
      <c r="V51" s="324"/>
      <c r="W51" s="322"/>
      <c r="X51" s="323"/>
      <c r="Y51" s="323"/>
      <c r="Z51" s="323"/>
      <c r="AA51" s="323"/>
      <c r="AB51" s="323"/>
      <c r="AC51" s="323"/>
      <c r="AD51" s="323"/>
      <c r="AE51" s="323"/>
      <c r="AF51" s="324"/>
    </row>
    <row r="52" spans="1:32" s="45" customFormat="1" ht="15" customHeight="1">
      <c r="A52" s="315"/>
      <c r="B52" s="316"/>
      <c r="C52" s="322"/>
      <c r="D52" s="323"/>
      <c r="E52" s="323"/>
      <c r="F52" s="323"/>
      <c r="G52" s="323"/>
      <c r="H52" s="323"/>
      <c r="I52" s="323"/>
      <c r="J52" s="323"/>
      <c r="K52" s="323"/>
      <c r="L52" s="324"/>
      <c r="M52" s="322"/>
      <c r="N52" s="323"/>
      <c r="O52" s="323"/>
      <c r="P52" s="323"/>
      <c r="Q52" s="323"/>
      <c r="R52" s="323"/>
      <c r="S52" s="323"/>
      <c r="T52" s="323"/>
      <c r="U52" s="323"/>
      <c r="V52" s="324"/>
      <c r="W52" s="322"/>
      <c r="X52" s="323"/>
      <c r="Y52" s="323"/>
      <c r="Z52" s="323"/>
      <c r="AA52" s="323"/>
      <c r="AB52" s="323"/>
      <c r="AC52" s="323"/>
      <c r="AD52" s="323"/>
      <c r="AE52" s="323"/>
      <c r="AF52" s="324"/>
    </row>
    <row r="53" spans="1:32" s="45" customFormat="1" ht="15" customHeight="1">
      <c r="A53" s="396"/>
      <c r="B53" s="397"/>
      <c r="C53" s="398"/>
      <c r="D53" s="399"/>
      <c r="E53" s="399"/>
      <c r="F53" s="399"/>
      <c r="G53" s="399"/>
      <c r="H53" s="399"/>
      <c r="I53" s="399"/>
      <c r="J53" s="399"/>
      <c r="K53" s="399"/>
      <c r="L53" s="400"/>
      <c r="M53" s="398"/>
      <c r="N53" s="399"/>
      <c r="O53" s="399"/>
      <c r="P53" s="399"/>
      <c r="Q53" s="399"/>
      <c r="R53" s="399"/>
      <c r="S53" s="399"/>
      <c r="T53" s="399"/>
      <c r="U53" s="399"/>
      <c r="V53" s="400"/>
      <c r="W53" s="398"/>
      <c r="X53" s="399"/>
      <c r="Y53" s="399"/>
      <c r="Z53" s="399"/>
      <c r="AA53" s="399"/>
      <c r="AB53" s="399"/>
      <c r="AC53" s="399"/>
      <c r="AD53" s="399"/>
      <c r="AE53" s="399"/>
      <c r="AF53" s="400"/>
    </row>
    <row r="54" spans="1:32" s="45" customFormat="1" ht="15" customHeight="1">
      <c r="A54" s="270" t="str">
        <f>'履歴書'!A53</f>
        <v>雇用
形態</v>
      </c>
      <c r="B54" s="234"/>
      <c r="C54" s="307">
        <f>'履歴書'!C53</f>
      </c>
      <c r="D54" s="308"/>
      <c r="E54" s="308"/>
      <c r="F54" s="308"/>
      <c r="G54" s="308"/>
      <c r="H54" s="308"/>
      <c r="I54" s="308"/>
      <c r="J54" s="308"/>
      <c r="K54" s="308"/>
      <c r="L54" s="309"/>
      <c r="M54" s="347">
        <f>'履歴書'!M53</f>
      </c>
      <c r="N54" s="195"/>
      <c r="O54" s="195"/>
      <c r="P54" s="195"/>
      <c r="Q54" s="195"/>
      <c r="R54" s="195"/>
      <c r="S54" s="343"/>
      <c r="T54" s="133" t="str">
        <f>'履歴書'!T53</f>
        <v>年収</v>
      </c>
      <c r="U54" s="134"/>
      <c r="V54" s="242"/>
      <c r="W54" s="194">
        <f>'履歴書'!W53</f>
      </c>
      <c r="X54" s="195"/>
      <c r="Y54" s="195"/>
      <c r="Z54" s="195"/>
      <c r="AA54" s="195"/>
      <c r="AB54" s="195"/>
      <c r="AC54" s="343"/>
      <c r="AD54" s="133" t="str">
        <f>'履歴書'!AD53</f>
        <v>年収</v>
      </c>
      <c r="AE54" s="134"/>
      <c r="AF54" s="242"/>
    </row>
    <row r="55" spans="1:32" s="45" customFormat="1" ht="15" customHeight="1" thickBot="1">
      <c r="A55" s="172"/>
      <c r="B55" s="173"/>
      <c r="C55" s="310"/>
      <c r="D55" s="311"/>
      <c r="E55" s="311"/>
      <c r="F55" s="311"/>
      <c r="G55" s="311"/>
      <c r="H55" s="311"/>
      <c r="I55" s="311"/>
      <c r="J55" s="311"/>
      <c r="K55" s="311"/>
      <c r="L55" s="312"/>
      <c r="M55" s="348"/>
      <c r="N55" s="345"/>
      <c r="O55" s="345"/>
      <c r="P55" s="345"/>
      <c r="Q55" s="345"/>
      <c r="R55" s="345"/>
      <c r="S55" s="346"/>
      <c r="T55" s="329">
        <f>'履歴書'!T54</f>
      </c>
      <c r="U55" s="330"/>
      <c r="V55" s="46" t="str">
        <f>'履歴書'!V54</f>
        <v>万</v>
      </c>
      <c r="W55" s="344"/>
      <c r="X55" s="345"/>
      <c r="Y55" s="345"/>
      <c r="Z55" s="345"/>
      <c r="AA55" s="345"/>
      <c r="AB55" s="345"/>
      <c r="AC55" s="346"/>
      <c r="AD55" s="329">
        <f>'履歴書'!AD54</f>
      </c>
      <c r="AE55" s="330"/>
      <c r="AF55" s="46" t="str">
        <f>'履歴書'!AF54</f>
        <v>万</v>
      </c>
    </row>
    <row r="56" spans="1:43" s="45" customFormat="1" ht="15" customHeight="1" thickTop="1">
      <c r="A56" s="300" t="str">
        <f>'履歴書'!A55</f>
        <v>現職または　
直近就業企業の給与
※手取り年収ではなく総支給額を記載
※月収・年収に各種手当を含む
</v>
      </c>
      <c r="B56" s="301"/>
      <c r="C56" s="301"/>
      <c r="D56" s="301"/>
      <c r="E56" s="301"/>
      <c r="F56" s="327" t="str">
        <f>'履歴書'!F55</f>
        <v>月収</v>
      </c>
      <c r="G56" s="327"/>
      <c r="H56" s="327"/>
      <c r="I56" s="325">
        <f>'履歴書'!I55</f>
      </c>
      <c r="J56" s="325"/>
      <c r="K56" s="325"/>
      <c r="L56" s="47" t="str">
        <f>'履歴書'!L55</f>
        <v>万</v>
      </c>
      <c r="M56" s="167" t="str">
        <f>'履歴書'!M55</f>
        <v>その他特記事項（転職理由や転職にあたっての条件等）</v>
      </c>
      <c r="N56" s="168"/>
      <c r="O56" s="168"/>
      <c r="P56" s="168"/>
      <c r="Q56" s="168"/>
      <c r="R56" s="168"/>
      <c r="S56" s="168"/>
      <c r="T56" s="168"/>
      <c r="U56" s="168"/>
      <c r="V56" s="168"/>
      <c r="W56" s="168"/>
      <c r="X56" s="168"/>
      <c r="Y56" s="168"/>
      <c r="Z56" s="168"/>
      <c r="AA56" s="168"/>
      <c r="AB56" s="168"/>
      <c r="AC56" s="168"/>
      <c r="AD56" s="168"/>
      <c r="AE56" s="168"/>
      <c r="AF56" s="169"/>
      <c r="AG56" s="24"/>
      <c r="AN56" s="362"/>
      <c r="AO56" s="363"/>
      <c r="AP56" s="363"/>
      <c r="AQ56" s="364"/>
    </row>
    <row r="57" spans="1:33" s="45" customFormat="1" ht="15" customHeight="1">
      <c r="A57" s="300"/>
      <c r="B57" s="301"/>
      <c r="C57" s="301"/>
      <c r="D57" s="301"/>
      <c r="E57" s="301"/>
      <c r="F57" s="327" t="str">
        <f>'履歴書'!F56</f>
        <v>年間賞与</v>
      </c>
      <c r="G57" s="327"/>
      <c r="H57" s="327"/>
      <c r="I57" s="325">
        <f>'履歴書'!I56</f>
      </c>
      <c r="J57" s="325"/>
      <c r="K57" s="325"/>
      <c r="L57" s="47" t="str">
        <f>'履歴書'!L56</f>
        <v>万</v>
      </c>
      <c r="M57" s="331">
        <f>'履歴書'!M56</f>
      </c>
      <c r="N57" s="332"/>
      <c r="O57" s="332"/>
      <c r="P57" s="332"/>
      <c r="Q57" s="332"/>
      <c r="R57" s="332"/>
      <c r="S57" s="332"/>
      <c r="T57" s="332"/>
      <c r="U57" s="332"/>
      <c r="V57" s="332"/>
      <c r="W57" s="332"/>
      <c r="X57" s="332"/>
      <c r="Y57" s="332"/>
      <c r="Z57" s="332"/>
      <c r="AA57" s="332"/>
      <c r="AB57" s="332"/>
      <c r="AC57" s="332"/>
      <c r="AD57" s="332"/>
      <c r="AE57" s="332"/>
      <c r="AF57" s="333"/>
      <c r="AG57" s="24"/>
    </row>
    <row r="58" spans="1:32" ht="15" customHeight="1">
      <c r="A58" s="300"/>
      <c r="B58" s="301"/>
      <c r="C58" s="301"/>
      <c r="D58" s="301"/>
      <c r="E58" s="301"/>
      <c r="F58" s="340" t="str">
        <f>'履歴書'!F57</f>
        <v>年収</v>
      </c>
      <c r="G58" s="340"/>
      <c r="H58" s="340"/>
      <c r="I58" s="341">
        <f>'履歴書'!I57</f>
      </c>
      <c r="J58" s="341"/>
      <c r="K58" s="341"/>
      <c r="L58" s="48" t="str">
        <f>'履歴書'!L57</f>
        <v>万</v>
      </c>
      <c r="M58" s="334"/>
      <c r="N58" s="335"/>
      <c r="O58" s="335"/>
      <c r="P58" s="335"/>
      <c r="Q58" s="335"/>
      <c r="R58" s="335"/>
      <c r="S58" s="335"/>
      <c r="T58" s="335"/>
      <c r="U58" s="335"/>
      <c r="V58" s="335"/>
      <c r="W58" s="335"/>
      <c r="X58" s="335"/>
      <c r="Y58" s="335"/>
      <c r="Z58" s="335"/>
      <c r="AA58" s="335"/>
      <c r="AB58" s="335"/>
      <c r="AC58" s="335"/>
      <c r="AD58" s="335"/>
      <c r="AE58" s="335"/>
      <c r="AF58" s="336"/>
    </row>
    <row r="59" spans="1:32" ht="15" customHeight="1">
      <c r="A59" s="300"/>
      <c r="B59" s="301"/>
      <c r="C59" s="301"/>
      <c r="D59" s="301"/>
      <c r="E59" s="301"/>
      <c r="F59" s="326" t="str">
        <f>'履歴書'!F58</f>
        <v>残業手当</v>
      </c>
      <c r="G59" s="326"/>
      <c r="H59" s="326"/>
      <c r="I59" s="328">
        <f>'履歴書'!I58</f>
      </c>
      <c r="J59" s="328"/>
      <c r="K59" s="328"/>
      <c r="L59" s="49" t="str">
        <f>'履歴書'!L58</f>
        <v>万</v>
      </c>
      <c r="M59" s="334"/>
      <c r="N59" s="335"/>
      <c r="O59" s="335"/>
      <c r="P59" s="335"/>
      <c r="Q59" s="335"/>
      <c r="R59" s="335"/>
      <c r="S59" s="335"/>
      <c r="T59" s="335"/>
      <c r="U59" s="335"/>
      <c r="V59" s="335"/>
      <c r="W59" s="335"/>
      <c r="X59" s="335"/>
      <c r="Y59" s="335"/>
      <c r="Z59" s="335"/>
      <c r="AA59" s="335"/>
      <c r="AB59" s="335"/>
      <c r="AC59" s="335"/>
      <c r="AD59" s="335"/>
      <c r="AE59" s="335"/>
      <c r="AF59" s="336"/>
    </row>
    <row r="60" spans="1:32" ht="15" customHeight="1">
      <c r="A60" s="300"/>
      <c r="B60" s="301"/>
      <c r="C60" s="301"/>
      <c r="D60" s="301"/>
      <c r="E60" s="301"/>
      <c r="F60" s="327" t="str">
        <f>'履歴書'!F59</f>
        <v>住宅手当</v>
      </c>
      <c r="G60" s="327"/>
      <c r="H60" s="327"/>
      <c r="I60" s="325">
        <f>'履歴書'!I59</f>
      </c>
      <c r="J60" s="325"/>
      <c r="K60" s="325"/>
      <c r="L60" s="47" t="str">
        <f>'履歴書'!L59</f>
        <v>万</v>
      </c>
      <c r="M60" s="334"/>
      <c r="N60" s="335"/>
      <c r="O60" s="335"/>
      <c r="P60" s="335"/>
      <c r="Q60" s="335"/>
      <c r="R60" s="335"/>
      <c r="S60" s="335"/>
      <c r="T60" s="335"/>
      <c r="U60" s="335"/>
      <c r="V60" s="335"/>
      <c r="W60" s="335"/>
      <c r="X60" s="335"/>
      <c r="Y60" s="335"/>
      <c r="Z60" s="335"/>
      <c r="AA60" s="335"/>
      <c r="AB60" s="335"/>
      <c r="AC60" s="335"/>
      <c r="AD60" s="335"/>
      <c r="AE60" s="335"/>
      <c r="AF60" s="336"/>
    </row>
    <row r="61" spans="1:32" ht="15" customHeight="1">
      <c r="A61" s="300"/>
      <c r="B61" s="301"/>
      <c r="C61" s="301"/>
      <c r="D61" s="301"/>
      <c r="E61" s="301"/>
      <c r="F61" s="327" t="str">
        <f>'履歴書'!F60</f>
        <v>扶養手当</v>
      </c>
      <c r="G61" s="327"/>
      <c r="H61" s="327"/>
      <c r="I61" s="325">
        <f>'履歴書'!I60</f>
      </c>
      <c r="J61" s="325"/>
      <c r="K61" s="325"/>
      <c r="L61" s="47" t="str">
        <f>'履歴書'!L60</f>
        <v>万</v>
      </c>
      <c r="M61" s="334"/>
      <c r="N61" s="335"/>
      <c r="O61" s="335"/>
      <c r="P61" s="335"/>
      <c r="Q61" s="335"/>
      <c r="R61" s="335"/>
      <c r="S61" s="335"/>
      <c r="T61" s="335"/>
      <c r="U61" s="335"/>
      <c r="V61" s="335"/>
      <c r="W61" s="335"/>
      <c r="X61" s="335"/>
      <c r="Y61" s="335"/>
      <c r="Z61" s="335"/>
      <c r="AA61" s="335"/>
      <c r="AB61" s="335"/>
      <c r="AC61" s="335"/>
      <c r="AD61" s="335"/>
      <c r="AE61" s="335"/>
      <c r="AF61" s="336"/>
    </row>
    <row r="62" spans="1:32" ht="15" customHeight="1">
      <c r="A62" s="302"/>
      <c r="B62" s="303"/>
      <c r="C62" s="303"/>
      <c r="D62" s="303"/>
      <c r="E62" s="303"/>
      <c r="F62" s="260" t="str">
        <f>'履歴書'!F61</f>
        <v>その他手当</v>
      </c>
      <c r="G62" s="260"/>
      <c r="H62" s="260"/>
      <c r="I62" s="342">
        <f>'履歴書'!I61</f>
      </c>
      <c r="J62" s="342"/>
      <c r="K62" s="342"/>
      <c r="L62" s="50" t="str">
        <f>'履歴書'!L61</f>
        <v>万</v>
      </c>
      <c r="M62" s="337"/>
      <c r="N62" s="338"/>
      <c r="O62" s="338"/>
      <c r="P62" s="338"/>
      <c r="Q62" s="338"/>
      <c r="R62" s="338"/>
      <c r="S62" s="338"/>
      <c r="T62" s="338"/>
      <c r="U62" s="338"/>
      <c r="V62" s="338"/>
      <c r="W62" s="338"/>
      <c r="X62" s="338"/>
      <c r="Y62" s="338"/>
      <c r="Z62" s="338"/>
      <c r="AA62" s="338"/>
      <c r="AB62" s="338"/>
      <c r="AC62" s="338"/>
      <c r="AD62" s="338"/>
      <c r="AE62" s="338"/>
      <c r="AF62" s="339"/>
    </row>
  </sheetData>
  <sheetProtection/>
  <mergeCells count="177">
    <mergeCell ref="AN56:AQ56"/>
    <mergeCell ref="F57:H57"/>
    <mergeCell ref="I57:K57"/>
    <mergeCell ref="M57:AF62"/>
    <mergeCell ref="F58:H58"/>
    <mergeCell ref="I58:K58"/>
    <mergeCell ref="F59:H59"/>
    <mergeCell ref="I59:K59"/>
    <mergeCell ref="F60:H60"/>
    <mergeCell ref="I60:K60"/>
    <mergeCell ref="T55:U55"/>
    <mergeCell ref="W54:AC55"/>
    <mergeCell ref="A56:E62"/>
    <mergeCell ref="F56:H56"/>
    <mergeCell ref="I56:K56"/>
    <mergeCell ref="M56:AF56"/>
    <mergeCell ref="F61:H61"/>
    <mergeCell ref="I61:K61"/>
    <mergeCell ref="F62:H62"/>
    <mergeCell ref="I62:K62"/>
    <mergeCell ref="AD55:AE55"/>
    <mergeCell ref="S39:T39"/>
    <mergeCell ref="AC39:AD39"/>
    <mergeCell ref="A40:B53"/>
    <mergeCell ref="C40:L53"/>
    <mergeCell ref="M40:V53"/>
    <mergeCell ref="W40:AF53"/>
    <mergeCell ref="A54:B55"/>
    <mergeCell ref="C54:L55"/>
    <mergeCell ref="M54:S55"/>
    <mergeCell ref="AD54:AF54"/>
    <mergeCell ref="S38:V38"/>
    <mergeCell ref="W38:Z38"/>
    <mergeCell ref="AA38:AB38"/>
    <mergeCell ref="AC38:AF38"/>
    <mergeCell ref="T54:V54"/>
    <mergeCell ref="AD36:AF36"/>
    <mergeCell ref="J37:K37"/>
    <mergeCell ref="T37:U37"/>
    <mergeCell ref="AD37:AE37"/>
    <mergeCell ref="W36:AC37"/>
    <mergeCell ref="M38:P38"/>
    <mergeCell ref="Q38:R38"/>
    <mergeCell ref="T36:V36"/>
    <mergeCell ref="M36:S37"/>
    <mergeCell ref="A38:B39"/>
    <mergeCell ref="C38:F38"/>
    <mergeCell ref="G38:H38"/>
    <mergeCell ref="I38:L38"/>
    <mergeCell ref="I39:J39"/>
    <mergeCell ref="A36:B37"/>
    <mergeCell ref="C36:I37"/>
    <mergeCell ref="J36:L36"/>
    <mergeCell ref="A32:AF32"/>
    <mergeCell ref="A33:D33"/>
    <mergeCell ref="E33:I33"/>
    <mergeCell ref="J33:L33"/>
    <mergeCell ref="M33:O33"/>
    <mergeCell ref="A34:B35"/>
    <mergeCell ref="C34:L35"/>
    <mergeCell ref="M34:V35"/>
    <mergeCell ref="W34:AF35"/>
    <mergeCell ref="A30:K30"/>
    <mergeCell ref="L30:V30"/>
    <mergeCell ref="W30:AF31"/>
    <mergeCell ref="A31:K31"/>
    <mergeCell ref="L31:P31"/>
    <mergeCell ref="Q31:V31"/>
    <mergeCell ref="A28:AF28"/>
    <mergeCell ref="A29:K29"/>
    <mergeCell ref="L29:V29"/>
    <mergeCell ref="W29:AF29"/>
    <mergeCell ref="A26:C27"/>
    <mergeCell ref="D26:K27"/>
    <mergeCell ref="L26:N27"/>
    <mergeCell ref="O26:P27"/>
    <mergeCell ref="Q26:S27"/>
    <mergeCell ref="T26:AF27"/>
    <mergeCell ref="Z25:AC25"/>
    <mergeCell ref="AD25:AF25"/>
    <mergeCell ref="A25:B25"/>
    <mergeCell ref="D25:P25"/>
    <mergeCell ref="AD23:AF23"/>
    <mergeCell ref="R25:V25"/>
    <mergeCell ref="W25:Y25"/>
    <mergeCell ref="R24:V24"/>
    <mergeCell ref="W24:Y24"/>
    <mergeCell ref="Z24:AC24"/>
    <mergeCell ref="AD24:AF24"/>
    <mergeCell ref="A24:B24"/>
    <mergeCell ref="D24:P24"/>
    <mergeCell ref="A22:B22"/>
    <mergeCell ref="D22:P22"/>
    <mergeCell ref="A23:B23"/>
    <mergeCell ref="D23:P23"/>
    <mergeCell ref="AD22:AF22"/>
    <mergeCell ref="Q20:Q25"/>
    <mergeCell ref="R20:X20"/>
    <mergeCell ref="AD20:AE20"/>
    <mergeCell ref="W21:X21"/>
    <mergeCell ref="Y21:Z21"/>
    <mergeCell ref="AB21:AC21"/>
    <mergeCell ref="AD21:AE21"/>
    <mergeCell ref="R23:V23"/>
    <mergeCell ref="W23:Y23"/>
    <mergeCell ref="Z22:AC22"/>
    <mergeCell ref="R22:V22"/>
    <mergeCell ref="W22:Y22"/>
    <mergeCell ref="A21:B21"/>
    <mergeCell ref="D21:P21"/>
    <mergeCell ref="R21:S21"/>
    <mergeCell ref="T21:U21"/>
    <mergeCell ref="D20:P20"/>
    <mergeCell ref="Y20:Z20"/>
    <mergeCell ref="A20:C20"/>
    <mergeCell ref="Z23:AC23"/>
    <mergeCell ref="AB20:AC20"/>
    <mergeCell ref="D15:E15"/>
    <mergeCell ref="A16:B16"/>
    <mergeCell ref="D16:E16"/>
    <mergeCell ref="F17:AA18"/>
    <mergeCell ref="A17:E18"/>
    <mergeCell ref="G16:AA16"/>
    <mergeCell ref="A19:P19"/>
    <mergeCell ref="Q19:AF19"/>
    <mergeCell ref="AB12:AF12"/>
    <mergeCell ref="W7:AA7"/>
    <mergeCell ref="B8:S8"/>
    <mergeCell ref="A14:B14"/>
    <mergeCell ref="D14:E14"/>
    <mergeCell ref="AB13:AF18"/>
    <mergeCell ref="T9:W9"/>
    <mergeCell ref="X9:AA9"/>
    <mergeCell ref="A10:C10"/>
    <mergeCell ref="D10:M10"/>
    <mergeCell ref="W8:AA8"/>
    <mergeCell ref="N10:P10"/>
    <mergeCell ref="Q10:AA10"/>
    <mergeCell ref="A9:D9"/>
    <mergeCell ref="E9:J9"/>
    <mergeCell ref="K9:O9"/>
    <mergeCell ref="P9:Q9"/>
    <mergeCell ref="A7:A8"/>
    <mergeCell ref="B7:C7"/>
    <mergeCell ref="T8:V8"/>
    <mergeCell ref="L5:M5"/>
    <mergeCell ref="T5:V5"/>
    <mergeCell ref="E7:F7"/>
    <mergeCell ref="G7:K7"/>
    <mergeCell ref="L7:S7"/>
    <mergeCell ref="T7:V7"/>
    <mergeCell ref="A1:AF2"/>
    <mergeCell ref="Z3:AA3"/>
    <mergeCell ref="B4:E4"/>
    <mergeCell ref="F4:I4"/>
    <mergeCell ref="J4:K4"/>
    <mergeCell ref="L4:S4"/>
    <mergeCell ref="A11:AA11"/>
    <mergeCell ref="A13:B13"/>
    <mergeCell ref="D13:E13"/>
    <mergeCell ref="A12:C12"/>
    <mergeCell ref="W5:AA5"/>
    <mergeCell ref="L6:P6"/>
    <mergeCell ref="T6:V6"/>
    <mergeCell ref="W6:AA6"/>
    <mergeCell ref="F5:I6"/>
    <mergeCell ref="J5:K6"/>
    <mergeCell ref="D12:F12"/>
    <mergeCell ref="G12:AA12"/>
    <mergeCell ref="G13:AA13"/>
    <mergeCell ref="A15:B15"/>
    <mergeCell ref="T4:AA4"/>
    <mergeCell ref="AB4:AF11"/>
    <mergeCell ref="A5:A6"/>
    <mergeCell ref="B5:E6"/>
    <mergeCell ref="G14:AA14"/>
    <mergeCell ref="G15:AA15"/>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4"/>
  <headerFooter scaleWithDoc="0">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履歴書（ワークポート）</dc:title>
  <dc:subject/>
  <dc:creator>showa</dc:creator>
  <cp:keywords>履歴書</cp:keywords>
  <dc:description/>
  <cp:lastModifiedBy>net</cp:lastModifiedBy>
  <cp:lastPrinted>2014-08-21T11:12:33Z</cp:lastPrinted>
  <dcterms:created xsi:type="dcterms:W3CDTF">2002-09-25T08:07:15Z</dcterms:created>
  <dcterms:modified xsi:type="dcterms:W3CDTF">2016-06-21T07:34:58Z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